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1340" windowHeight="6030"/>
  </bookViews>
  <sheets>
    <sheet name="Лист1" sheetId="1" r:id="rId1"/>
    <sheet name="Лист3" sheetId="3" r:id="rId2"/>
    <sheet name="Лист2" sheetId="4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71" i="1" l="1"/>
  <c r="G71" i="1"/>
  <c r="H71" i="1"/>
  <c r="I71" i="1"/>
  <c r="M71" i="1"/>
  <c r="E72" i="1"/>
  <c r="D72" i="1" s="1"/>
  <c r="C72" i="1" l="1"/>
  <c r="F132" i="1" l="1"/>
  <c r="G132" i="1"/>
  <c r="I132" i="1"/>
  <c r="M132" i="1"/>
  <c r="E133" i="1"/>
  <c r="D133" i="1" s="1"/>
  <c r="C133" i="1" s="1"/>
  <c r="F18" i="1"/>
  <c r="G18" i="1"/>
  <c r="I18" i="1"/>
  <c r="L18" i="1"/>
  <c r="M18" i="1"/>
  <c r="N18" i="1"/>
  <c r="K30" i="1"/>
  <c r="J30" i="1" s="1"/>
  <c r="E30" i="1"/>
  <c r="D30" i="1" s="1"/>
  <c r="C30" i="1" l="1"/>
  <c r="E126" i="1"/>
  <c r="E127" i="1"/>
  <c r="E130" i="1"/>
  <c r="D130" i="1" s="1"/>
  <c r="C130" i="1" s="1"/>
  <c r="E128" i="1"/>
  <c r="D128" i="1" s="1"/>
  <c r="E129" i="1"/>
  <c r="D129" i="1" s="1"/>
  <c r="E35" i="1"/>
  <c r="E36" i="1"/>
  <c r="E37" i="1"/>
  <c r="E46" i="1"/>
  <c r="E48" i="1"/>
  <c r="E50" i="1"/>
  <c r="E60" i="1"/>
  <c r="E67" i="1"/>
  <c r="E103" i="1"/>
  <c r="D103" i="1" s="1"/>
  <c r="C103" i="1" s="1"/>
  <c r="F44" i="1" l="1"/>
  <c r="G44" i="1"/>
  <c r="I44" i="1"/>
  <c r="M44" i="1"/>
  <c r="N44" i="1"/>
  <c r="K24" i="1" l="1"/>
  <c r="J24" i="1" s="1"/>
  <c r="E24" i="1"/>
  <c r="D24" i="1" s="1"/>
  <c r="F123" i="1"/>
  <c r="G123" i="1"/>
  <c r="H123" i="1"/>
  <c r="I123" i="1"/>
  <c r="E77" i="1"/>
  <c r="D77" i="1" s="1"/>
  <c r="C77" i="1" s="1"/>
  <c r="M123" i="1"/>
  <c r="K129" i="1"/>
  <c r="J129" i="1" s="1"/>
  <c r="K23" i="1"/>
  <c r="J23" i="1" s="1"/>
  <c r="D23" i="1"/>
  <c r="K137" i="1"/>
  <c r="K132" i="1" s="1"/>
  <c r="K126" i="1"/>
  <c r="J126" i="1" s="1"/>
  <c r="N114" i="1"/>
  <c r="J119" i="1"/>
  <c r="J114" i="1" s="1"/>
  <c r="E73" i="1"/>
  <c r="E74" i="1"/>
  <c r="D74" i="1" s="1"/>
  <c r="E75" i="1"/>
  <c r="D75" i="1" s="1"/>
  <c r="E76" i="1"/>
  <c r="D76" i="1" s="1"/>
  <c r="E78" i="1"/>
  <c r="D78" i="1" s="1"/>
  <c r="E79" i="1"/>
  <c r="D79" i="1" s="1"/>
  <c r="E80" i="1"/>
  <c r="D80" i="1" s="1"/>
  <c r="E81" i="1"/>
  <c r="D81" i="1" s="1"/>
  <c r="E83" i="1"/>
  <c r="D83" i="1" s="1"/>
  <c r="E84" i="1"/>
  <c r="D84" i="1" s="1"/>
  <c r="E85" i="1"/>
  <c r="D85" i="1" s="1"/>
  <c r="E87" i="1"/>
  <c r="D87" i="1" s="1"/>
  <c r="E86" i="1"/>
  <c r="D86" i="1" s="1"/>
  <c r="E88" i="1"/>
  <c r="D88" i="1" s="1"/>
  <c r="K73" i="1"/>
  <c r="K68" i="1"/>
  <c r="J68" i="1" s="1"/>
  <c r="K47" i="1"/>
  <c r="J19" i="1"/>
  <c r="K101" i="1"/>
  <c r="K141" i="1"/>
  <c r="K142" i="1"/>
  <c r="K143" i="1"/>
  <c r="K144" i="1"/>
  <c r="K145" i="1"/>
  <c r="K146" i="1"/>
  <c r="K149" i="1"/>
  <c r="J73" i="1" l="1"/>
  <c r="J71" i="1" s="1"/>
  <c r="K71" i="1"/>
  <c r="D73" i="1"/>
  <c r="J47" i="1"/>
  <c r="J44" i="1" s="1"/>
  <c r="K44" i="1"/>
  <c r="J123" i="1"/>
  <c r="C24" i="1"/>
  <c r="K123" i="1"/>
  <c r="J137" i="1"/>
  <c r="J132" i="1" s="1"/>
  <c r="C23" i="1"/>
  <c r="K22" i="1"/>
  <c r="K25" i="1"/>
  <c r="K31" i="1"/>
  <c r="K29" i="1"/>
  <c r="K20" i="1"/>
  <c r="J21" i="1"/>
  <c r="M148" i="1"/>
  <c r="K148" i="1" s="1"/>
  <c r="J142" i="1"/>
  <c r="C142" i="1" s="1"/>
  <c r="J143" i="1"/>
  <c r="J144" i="1"/>
  <c r="J145" i="1"/>
  <c r="J146" i="1"/>
  <c r="J149" i="1"/>
  <c r="J148" i="1" s="1"/>
  <c r="M140" i="1"/>
  <c r="K140" i="1" s="1"/>
  <c r="K18" i="1" l="1"/>
  <c r="M139" i="1"/>
  <c r="K139" i="1" s="1"/>
  <c r="J141" i="1"/>
  <c r="J140" i="1" s="1"/>
  <c r="J139" i="1" s="1"/>
  <c r="C146" i="1"/>
  <c r="C149" i="1"/>
  <c r="C148" i="1" s="1"/>
  <c r="C145" i="1"/>
  <c r="C143" i="1"/>
  <c r="C144" i="1"/>
  <c r="C141" i="1" l="1"/>
  <c r="C140" i="1" s="1"/>
  <c r="C139" i="1" s="1"/>
  <c r="M97" i="1"/>
  <c r="J101" i="1" l="1"/>
  <c r="E25" i="1"/>
  <c r="J97" i="1" l="1"/>
  <c r="K97" i="1"/>
  <c r="J20" i="1" l="1"/>
  <c r="J22" i="1"/>
  <c r="J25" i="1"/>
  <c r="J31" i="1"/>
  <c r="J29" i="1"/>
  <c r="M16" i="1"/>
  <c r="L16" i="1"/>
  <c r="N16" i="1"/>
  <c r="J18" i="1" l="1"/>
  <c r="K16" i="1"/>
  <c r="K14" i="1" s="1"/>
  <c r="M14" i="1"/>
  <c r="L14" i="1"/>
  <c r="N14" i="1"/>
  <c r="E69" i="1"/>
  <c r="D69" i="1" s="1"/>
  <c r="C69" i="1" s="1"/>
  <c r="D136" i="1"/>
  <c r="C136" i="1" s="1"/>
  <c r="D135" i="1"/>
  <c r="C135" i="1" s="1"/>
  <c r="C128" i="1"/>
  <c r="F114" i="1"/>
  <c r="G114" i="1"/>
  <c r="H114" i="1"/>
  <c r="I114" i="1"/>
  <c r="E115" i="1"/>
  <c r="D115" i="1" s="1"/>
  <c r="C115" i="1" s="1"/>
  <c r="F108" i="1"/>
  <c r="G108" i="1"/>
  <c r="I108" i="1"/>
  <c r="D109" i="1"/>
  <c r="C109" i="1" s="1"/>
  <c r="E111" i="1"/>
  <c r="D111" i="1" s="1"/>
  <c r="C111" i="1" s="1"/>
  <c r="E106" i="1"/>
  <c r="D106" i="1" s="1"/>
  <c r="C106" i="1" s="1"/>
  <c r="F97" i="1"/>
  <c r="G97" i="1"/>
  <c r="I97" i="1"/>
  <c r="C87" i="1"/>
  <c r="C86" i="1"/>
  <c r="C83" i="1"/>
  <c r="C79" i="1"/>
  <c r="D50" i="1"/>
  <c r="C50" i="1" s="1"/>
  <c r="D67" i="1"/>
  <c r="C67" i="1" s="1"/>
  <c r="D46" i="1"/>
  <c r="C46" i="1" s="1"/>
  <c r="D60" i="1"/>
  <c r="C60" i="1" s="1"/>
  <c r="D48" i="1"/>
  <c r="C48" i="1" s="1"/>
  <c r="E68" i="1"/>
  <c r="D68" i="1" s="1"/>
  <c r="C68" i="1" s="1"/>
  <c r="F33" i="1"/>
  <c r="G33" i="1"/>
  <c r="E42" i="1"/>
  <c r="D42" i="1" s="1"/>
  <c r="C42" i="1" s="1"/>
  <c r="D37" i="1"/>
  <c r="C37" i="1" s="1"/>
  <c r="E41" i="1"/>
  <c r="D41" i="1" s="1"/>
  <c r="C41" i="1" s="1"/>
  <c r="D35" i="1"/>
  <c r="C35" i="1" s="1"/>
  <c r="E31" i="1"/>
  <c r="D31" i="1" s="1"/>
  <c r="C31" i="1" s="1"/>
  <c r="E29" i="1"/>
  <c r="D29" i="1" s="1"/>
  <c r="C29" i="1" s="1"/>
  <c r="G93" i="1"/>
  <c r="G90" i="1"/>
  <c r="E20" i="1"/>
  <c r="D21" i="1"/>
  <c r="C21" i="1" s="1"/>
  <c r="E22" i="1"/>
  <c r="D22" i="1" s="1"/>
  <c r="C22" i="1" s="1"/>
  <c r="D25" i="1"/>
  <c r="C25" i="1" s="1"/>
  <c r="E26" i="1"/>
  <c r="D26" i="1" s="1"/>
  <c r="C26" i="1" s="1"/>
  <c r="E27" i="1"/>
  <c r="D27" i="1" s="1"/>
  <c r="C27" i="1" s="1"/>
  <c r="E28" i="1"/>
  <c r="D28" i="1" s="1"/>
  <c r="C28" i="1" s="1"/>
  <c r="E34" i="1"/>
  <c r="D34" i="1" s="1"/>
  <c r="C34" i="1" s="1"/>
  <c r="D36" i="1"/>
  <c r="C36" i="1" s="1"/>
  <c r="E38" i="1"/>
  <c r="D38" i="1" s="1"/>
  <c r="C38" i="1" s="1"/>
  <c r="E39" i="1"/>
  <c r="D39" i="1" s="1"/>
  <c r="C39" i="1" s="1"/>
  <c r="E40" i="1"/>
  <c r="D40" i="1" s="1"/>
  <c r="C40" i="1" s="1"/>
  <c r="E45" i="1"/>
  <c r="E47" i="1"/>
  <c r="D47" i="1" s="1"/>
  <c r="C47" i="1" s="1"/>
  <c r="E49" i="1"/>
  <c r="D49" i="1" s="1"/>
  <c r="C49" i="1" s="1"/>
  <c r="E51" i="1"/>
  <c r="D51" i="1" s="1"/>
  <c r="C51" i="1" s="1"/>
  <c r="E52" i="1"/>
  <c r="D52" i="1" s="1"/>
  <c r="C52" i="1" s="1"/>
  <c r="E53" i="1"/>
  <c r="D53" i="1" s="1"/>
  <c r="C53" i="1" s="1"/>
  <c r="E54" i="1"/>
  <c r="D54" i="1" s="1"/>
  <c r="C54" i="1" s="1"/>
  <c r="E55" i="1"/>
  <c r="D55" i="1" s="1"/>
  <c r="C55" i="1" s="1"/>
  <c r="E56" i="1"/>
  <c r="D56" i="1" s="1"/>
  <c r="C56" i="1" s="1"/>
  <c r="E57" i="1"/>
  <c r="D57" i="1" s="1"/>
  <c r="C57" i="1" s="1"/>
  <c r="E58" i="1"/>
  <c r="D58" i="1" s="1"/>
  <c r="C58" i="1" s="1"/>
  <c r="E59" i="1"/>
  <c r="D59" i="1" s="1"/>
  <c r="C59" i="1" s="1"/>
  <c r="E61" i="1"/>
  <c r="D61" i="1" s="1"/>
  <c r="C61" i="1" s="1"/>
  <c r="E62" i="1"/>
  <c r="D62" i="1" s="1"/>
  <c r="C62" i="1" s="1"/>
  <c r="E63" i="1"/>
  <c r="D63" i="1" s="1"/>
  <c r="C63" i="1" s="1"/>
  <c r="E64" i="1"/>
  <c r="D64" i="1" s="1"/>
  <c r="C64" i="1" s="1"/>
  <c r="E65" i="1"/>
  <c r="D65" i="1" s="1"/>
  <c r="C65" i="1" s="1"/>
  <c r="E66" i="1"/>
  <c r="D66" i="1" s="1"/>
  <c r="C66" i="1" s="1"/>
  <c r="E82" i="1"/>
  <c r="E71" i="1" s="1"/>
  <c r="C73" i="1"/>
  <c r="C74" i="1"/>
  <c r="C75" i="1"/>
  <c r="C76" i="1"/>
  <c r="C78" i="1"/>
  <c r="C80" i="1"/>
  <c r="C81" i="1"/>
  <c r="C84" i="1"/>
  <c r="C85" i="1"/>
  <c r="C88" i="1"/>
  <c r="E91" i="1"/>
  <c r="D91" i="1" s="1"/>
  <c r="E94" i="1"/>
  <c r="D94" i="1" s="1"/>
  <c r="C94" i="1" s="1"/>
  <c r="E95" i="1"/>
  <c r="D95" i="1" s="1"/>
  <c r="C95" i="1" s="1"/>
  <c r="E98" i="1"/>
  <c r="D98" i="1" s="1"/>
  <c r="C98" i="1" s="1"/>
  <c r="E99" i="1"/>
  <c r="D99" i="1" s="1"/>
  <c r="C99" i="1" s="1"/>
  <c r="E100" i="1"/>
  <c r="D100" i="1" s="1"/>
  <c r="C100" i="1" s="1"/>
  <c r="E101" i="1"/>
  <c r="D101" i="1" s="1"/>
  <c r="C101" i="1" s="1"/>
  <c r="E102" i="1"/>
  <c r="D102" i="1" s="1"/>
  <c r="C102" i="1" s="1"/>
  <c r="E104" i="1"/>
  <c r="D104" i="1" s="1"/>
  <c r="C104" i="1" s="1"/>
  <c r="E105" i="1"/>
  <c r="D105" i="1" s="1"/>
  <c r="C105" i="1" s="1"/>
  <c r="E110" i="1"/>
  <c r="D110" i="1" s="1"/>
  <c r="C110" i="1" s="1"/>
  <c r="E112" i="1"/>
  <c r="D112" i="1" s="1"/>
  <c r="C112" i="1" s="1"/>
  <c r="E116" i="1"/>
  <c r="D116" i="1" s="1"/>
  <c r="C116" i="1" s="1"/>
  <c r="E117" i="1"/>
  <c r="D117" i="1" s="1"/>
  <c r="C117" i="1" s="1"/>
  <c r="E118" i="1"/>
  <c r="D118" i="1" s="1"/>
  <c r="C118" i="1" s="1"/>
  <c r="E119" i="1"/>
  <c r="D119" i="1" s="1"/>
  <c r="C119" i="1" s="1"/>
  <c r="E120" i="1"/>
  <c r="D120" i="1" s="1"/>
  <c r="C120" i="1" s="1"/>
  <c r="E121" i="1"/>
  <c r="D121" i="1" s="1"/>
  <c r="C121" i="1" s="1"/>
  <c r="D124" i="1"/>
  <c r="E125" i="1"/>
  <c r="E123" i="1" s="1"/>
  <c r="D126" i="1"/>
  <c r="C126" i="1" s="1"/>
  <c r="D127" i="1"/>
  <c r="C127" i="1" s="1"/>
  <c r="E134" i="1"/>
  <c r="E137" i="1"/>
  <c r="D137" i="1" s="1"/>
  <c r="C137" i="1" s="1"/>
  <c r="D19" i="1"/>
  <c r="E132" i="1" l="1"/>
  <c r="H16" i="1"/>
  <c r="H14" i="1" s="1"/>
  <c r="D134" i="1"/>
  <c r="D132" i="1" s="1"/>
  <c r="C19" i="1"/>
  <c r="D20" i="1"/>
  <c r="C20" i="1" s="1"/>
  <c r="E18" i="1"/>
  <c r="I16" i="1"/>
  <c r="I14" i="1" s="1"/>
  <c r="D45" i="1"/>
  <c r="E44" i="1"/>
  <c r="J16" i="1"/>
  <c r="J14" i="1" s="1"/>
  <c r="F16" i="1"/>
  <c r="F14" i="1" s="1"/>
  <c r="G16" i="1"/>
  <c r="G14" i="1" s="1"/>
  <c r="C129" i="1"/>
  <c r="D125" i="1"/>
  <c r="C125" i="1" s="1"/>
  <c r="C124" i="1"/>
  <c r="C108" i="1"/>
  <c r="C33" i="1"/>
  <c r="C114" i="1"/>
  <c r="C97" i="1"/>
  <c r="C93" i="1"/>
  <c r="D90" i="1"/>
  <c r="C91" i="1"/>
  <c r="C90" i="1" s="1"/>
  <c r="D33" i="1"/>
  <c r="D108" i="1"/>
  <c r="E108" i="1"/>
  <c r="D114" i="1"/>
  <c r="E114" i="1"/>
  <c r="D97" i="1"/>
  <c r="E97" i="1"/>
  <c r="E33" i="1"/>
  <c r="D93" i="1"/>
  <c r="E90" i="1"/>
  <c r="E93" i="1"/>
  <c r="D82" i="1"/>
  <c r="C82" i="1" l="1"/>
  <c r="C71" i="1" s="1"/>
  <c r="D71" i="1"/>
  <c r="C18" i="1"/>
  <c r="D18" i="1"/>
  <c r="C134" i="1"/>
  <c r="C132" i="1" s="1"/>
  <c r="D123" i="1"/>
  <c r="C45" i="1"/>
  <c r="C44" i="1" s="1"/>
  <c r="D44" i="1"/>
  <c r="E16" i="1"/>
  <c r="E14" i="1" s="1"/>
  <c r="C123" i="1"/>
  <c r="D16" i="1" l="1"/>
  <c r="D14" i="1" s="1"/>
  <c r="C16" i="1"/>
  <c r="C14" i="1" s="1"/>
</calcChain>
</file>

<file path=xl/sharedStrings.xml><?xml version="1.0" encoding="utf-8"?>
<sst xmlns="http://schemas.openxmlformats.org/spreadsheetml/2006/main" count="183" uniqueCount="162">
  <si>
    <t xml:space="preserve"> </t>
  </si>
  <si>
    <t>12355*</t>
  </si>
  <si>
    <t>12423*</t>
  </si>
  <si>
    <t>14035*</t>
  </si>
  <si>
    <t>12831*</t>
  </si>
  <si>
    <t>12913*</t>
  </si>
  <si>
    <t>13841*</t>
  </si>
  <si>
    <t>16369*</t>
  </si>
  <si>
    <t>17352*</t>
  </si>
  <si>
    <t>13202*</t>
  </si>
  <si>
    <t>18361*</t>
  </si>
  <si>
    <t>15535*</t>
  </si>
  <si>
    <t>811010*</t>
  </si>
  <si>
    <t>811012*</t>
  </si>
  <si>
    <t>1015001*</t>
  </si>
  <si>
    <t>732024*</t>
  </si>
  <si>
    <t>732006*</t>
  </si>
  <si>
    <t>732008*</t>
  </si>
  <si>
    <t>714009*</t>
  </si>
  <si>
    <t>721007*</t>
  </si>
  <si>
    <t>716008*</t>
  </si>
  <si>
    <t>716004*</t>
  </si>
  <si>
    <t>716006*</t>
  </si>
  <si>
    <t>714001*</t>
  </si>
  <si>
    <t>714016*</t>
  </si>
  <si>
    <t>к  Постановлению Правительства №__</t>
  </si>
  <si>
    <t>от_______________________ 2015 г.</t>
  </si>
  <si>
    <t xml:space="preserve"> Приложение №1</t>
  </si>
  <si>
    <t>ПЛАН</t>
  </si>
  <si>
    <t>С бюджетным финансированием</t>
  </si>
  <si>
    <t>На контрактной основе</t>
  </si>
  <si>
    <t>Прием - всего (гр.4 + гр.10)</t>
  </si>
  <si>
    <t>Всего (гр.5 + гр.9)</t>
  </si>
  <si>
    <t>Всего (гр. 6 - гр.8)</t>
  </si>
  <si>
    <t>Всего  (гр.11+гр.15)</t>
  </si>
  <si>
    <t>в том числе программы среднего профессионально-технического образования  (уровень 3 МСКО) на базе:</t>
  </si>
  <si>
    <t>гимназического образования для обучения</t>
  </si>
  <si>
    <t>в дуаль-ном образо-вании                                           (1-2 года)</t>
  </si>
  <si>
    <t>лицейс-кого или среднего общего образова-ния                                               (1 -2 года)</t>
  </si>
  <si>
    <t>Всего (гр.  12+гр. 13)</t>
  </si>
  <si>
    <t>(человек)</t>
  </si>
  <si>
    <t>смежным ремеслам         (3 года) **</t>
  </si>
  <si>
    <t>одному ремеслу                  (2 года)</t>
  </si>
  <si>
    <t xml:space="preserve">Наименование  областей занятости и профессий    </t>
  </si>
  <si>
    <t>Шифр  профе-ссии</t>
  </si>
  <si>
    <t>ВСЕГО:</t>
  </si>
  <si>
    <t>1. Министерство просвещения - всего</t>
  </si>
  <si>
    <t>Сфера обслуживания  - всего</t>
  </si>
  <si>
    <t>Бармен</t>
  </si>
  <si>
    <t>Повар</t>
  </si>
  <si>
    <t>Официант</t>
  </si>
  <si>
    <t>Контролер-кассир</t>
  </si>
  <si>
    <t>Парикмахер</t>
  </si>
  <si>
    <t>Cиделка на дому</t>
  </si>
  <si>
    <t>Слесарь-электрик по ремонту электрооборудования</t>
  </si>
  <si>
    <t xml:space="preserve">Реставратор декоративных штукатурок и лепных изделий </t>
  </si>
  <si>
    <t>Сельское хозяйство  - всего</t>
  </si>
  <si>
    <t>Пчеловод</t>
  </si>
  <si>
    <t>Цветовод</t>
  </si>
  <si>
    <t>Лесовод</t>
  </si>
  <si>
    <t>Тракторист</t>
  </si>
  <si>
    <t>Тракторист-машинист сельскохозяйственного производства</t>
  </si>
  <si>
    <t>Строительство - всего</t>
  </si>
  <si>
    <t>Асфальтобетонщик</t>
  </si>
  <si>
    <t>Электромонтажник по освещению и осветительным сетям</t>
  </si>
  <si>
    <t>Арматурщик</t>
  </si>
  <si>
    <t>Электрослесарь строительный</t>
  </si>
  <si>
    <t>Слесарь-сантехник</t>
  </si>
  <si>
    <t>Машинист автогрейдера</t>
  </si>
  <si>
    <t>Машинист крана автомобильного</t>
  </si>
  <si>
    <t>Машинист экскаватора одноковшового</t>
  </si>
  <si>
    <t>Машинист камнерезной машины</t>
  </si>
  <si>
    <t>Монтажник санитарно-технических систем и оборудования</t>
  </si>
  <si>
    <t>Каменщик</t>
  </si>
  <si>
    <t>Облицовщик-плиточник</t>
  </si>
  <si>
    <t>Штукатур</t>
  </si>
  <si>
    <t>Столяр</t>
  </si>
  <si>
    <t>Столяр строительный</t>
  </si>
  <si>
    <t>Маляр</t>
  </si>
  <si>
    <t xml:space="preserve">Сборщик-монтажник алюминиевых профилей и окон из термопана </t>
  </si>
  <si>
    <t>Изготовитель алюминиевых и пластмассовых конструкций</t>
  </si>
  <si>
    <t>Промышленность - всего</t>
  </si>
  <si>
    <t>Котельщик</t>
  </si>
  <si>
    <t>Электрогазосварщик-врезчик</t>
  </si>
  <si>
    <t>Электромеханик по торговому и холодильному оборудованию</t>
  </si>
  <si>
    <t>Электромонтер по ремонту и обслуживанию электрооборудования</t>
  </si>
  <si>
    <t>Электромонтер диспетчерского оборудования и телеавтоматики</t>
  </si>
  <si>
    <t>Электросварщик ручной сварки</t>
  </si>
  <si>
    <t>Слесарь механосборочных работ</t>
  </si>
  <si>
    <t>Слесарь - ремонтник</t>
  </si>
  <si>
    <t>Монтажник радиоэлектронной аппаратуры и приборов</t>
  </si>
  <si>
    <t>Наладчик технологического оборудования</t>
  </si>
  <si>
    <t>Оператор полуавтоматических и автоматических станков</t>
  </si>
  <si>
    <t>Оператор механизированных и автоматизированных складов</t>
  </si>
  <si>
    <t>Художественные промыслы - всего</t>
  </si>
  <si>
    <t>Полиграфическое производство - всего</t>
  </si>
  <si>
    <t>Брошюровщик</t>
  </si>
  <si>
    <t>Печатник плоской печати</t>
  </si>
  <si>
    <t>Пищевая промышленность - всего</t>
  </si>
  <si>
    <t>Аппаратчик стерилизации консервов</t>
  </si>
  <si>
    <t>Конфетчик</t>
  </si>
  <si>
    <t>Пекарь</t>
  </si>
  <si>
    <t>Кондитер</t>
  </si>
  <si>
    <t>Контролер пищевой продукции</t>
  </si>
  <si>
    <t>Оператор автоматической линии производства молочных продуктов</t>
  </si>
  <si>
    <t>Обработчик колбасных изделий</t>
  </si>
  <si>
    <t xml:space="preserve">Деревообрабатывающая промышленность - всего  </t>
  </si>
  <si>
    <t>Станочник деревообрабатывающих станков</t>
  </si>
  <si>
    <t>Столяр универсальный</t>
  </si>
  <si>
    <t>Легкая промышленность - всего</t>
  </si>
  <si>
    <t>Обувщик по пошиву ортопедической обуви</t>
  </si>
  <si>
    <t>Обувщик по ремонту обуви</t>
  </si>
  <si>
    <t>Пошивщик кожгалантерейных изделий</t>
  </si>
  <si>
    <t>Закройщик</t>
  </si>
  <si>
    <t>Портной</t>
  </si>
  <si>
    <t>Швея</t>
  </si>
  <si>
    <t>Транспорт - всего</t>
  </si>
  <si>
    <t>Помошник машиниста дизельпоезда</t>
  </si>
  <si>
    <t>Водитель троллейбуса</t>
  </si>
  <si>
    <t>Электрик – электронщик автомобиля</t>
  </si>
  <si>
    <t>Слесарь по ремонту дорожно-строительных машин и тракторов</t>
  </si>
  <si>
    <t>Связь - всего</t>
  </si>
  <si>
    <t>Оператор связи</t>
  </si>
  <si>
    <t>Оператор технической поддержки по компьютерам</t>
  </si>
  <si>
    <t xml:space="preserve"> *   -  Новые профессии.</t>
  </si>
  <si>
    <t>Продавец продовольственных товаров</t>
  </si>
  <si>
    <t>Продавец непродовольственных товаров</t>
  </si>
  <si>
    <t xml:space="preserve"> Работник туристического пансионата</t>
  </si>
  <si>
    <t>Косметик</t>
  </si>
  <si>
    <t>Парикмахер дамский</t>
  </si>
  <si>
    <t>Плодоовощевод</t>
  </si>
  <si>
    <t>Слесарь по ремонту сельскохозяйственных машин и оборудования</t>
  </si>
  <si>
    <t>Садовод</t>
  </si>
  <si>
    <t>Виноградарь-винодел</t>
  </si>
  <si>
    <t>Плотник</t>
  </si>
  <si>
    <t>Электромеханик по лифтам</t>
  </si>
  <si>
    <t>Кровельщик по рулонным кровлям и по кровлям из штучных материалов</t>
  </si>
  <si>
    <t>Облицовщик-мозаичник</t>
  </si>
  <si>
    <t>Строитель кровли</t>
  </si>
  <si>
    <t>Электрик строительный</t>
  </si>
  <si>
    <t>Монтажник гипсокартонных стен и потолков</t>
  </si>
  <si>
    <t>Фрезеровщик</t>
  </si>
  <si>
    <t>Слесарь по ремонту и обслуживанию систем вентиляции и кондиционирования</t>
  </si>
  <si>
    <t>Оператор котельной</t>
  </si>
  <si>
    <t>Регулировщик  радиоэлектронной аппаратуры и приборов</t>
  </si>
  <si>
    <t>Токарь</t>
  </si>
  <si>
    <t xml:space="preserve">Резчик по дереву </t>
  </si>
  <si>
    <t>Мельник</t>
  </si>
  <si>
    <t>Обвальщик-раздельщик мяса</t>
  </si>
  <si>
    <t>Столяр – краснодеревщик</t>
  </si>
  <si>
    <t>Отделочник изделий из древесины</t>
  </si>
  <si>
    <t>Скорняк-раскройщик</t>
  </si>
  <si>
    <t>Слесарь по восстановлению кузовов</t>
  </si>
  <si>
    <t>Автомеханик</t>
  </si>
  <si>
    <t>Красильщик автомобилей</t>
  </si>
  <si>
    <t>Электромонтер связи</t>
  </si>
  <si>
    <t>Антенщик-мачтовик</t>
  </si>
  <si>
    <t>Монтажник оборудования связи</t>
  </si>
  <si>
    <t>II. Частные учреждения - всего</t>
  </si>
  <si>
    <t>11752*</t>
  </si>
  <si>
    <t>приема в учреждения среднего профессионально-технического образования на 2015/2016 учебный год</t>
  </si>
  <si>
    <t xml:space="preserve">смежным ремеслам         (3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</si>
</sst>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topLeftCell="A4" workbookViewId="0">
      <pane xSplit="2" ySplit="13" topLeftCell="C17" activePane="bottomRight" state="frozen"/>
      <selection activeCell="A4" sqref="A4"/>
      <selection pane="topRight" activeCell="C4" sqref="C4"/>
      <selection pane="bottomLeft" activeCell="A17" sqref="A17"/>
      <selection pane="bottomRight" activeCell="F12" sqref="F12"/>
    </sheetView>
  </sheetViews>
  <sheetFormatPr defaultRowHeight="12.75" x14ac:dyDescent="0.2"/>
  <cols>
    <col min="1" max="1" width="41" style="1" customWidth="1"/>
    <col min="2" max="2" width="8" style="18" customWidth="1"/>
    <col min="3" max="3" width="7.5703125" style="7" customWidth="1"/>
    <col min="4" max="4" width="6.28515625" style="19" customWidth="1"/>
    <col min="5" max="5" width="6" style="19" customWidth="1"/>
    <col min="6" max="6" width="9.28515625" style="19" customWidth="1"/>
    <col min="7" max="7" width="8.5703125" style="19" customWidth="1"/>
    <col min="8" max="8" width="9.140625" style="19" customWidth="1"/>
    <col min="9" max="9" width="9.7109375" style="19" customWidth="1"/>
    <col min="10" max="10" width="7" style="19" customWidth="1"/>
    <col min="11" max="11" width="7" style="20" customWidth="1"/>
    <col min="12" max="12" width="9.7109375" style="20" customWidth="1"/>
    <col min="13" max="13" width="8.28515625" style="20" customWidth="1"/>
    <col min="14" max="14" width="10.28515625" style="7" customWidth="1"/>
    <col min="15" max="16384" width="9.140625" style="3"/>
  </cols>
  <sheetData>
    <row r="1" spans="1:14" x14ac:dyDescent="0.2">
      <c r="H1" s="17"/>
      <c r="I1" s="17"/>
      <c r="K1" s="22"/>
      <c r="L1" s="31" t="s">
        <v>27</v>
      </c>
      <c r="M1" s="31"/>
      <c r="N1" s="31"/>
    </row>
    <row r="2" spans="1:14" x14ac:dyDescent="0.2">
      <c r="H2" s="17"/>
      <c r="I2" s="17"/>
      <c r="K2" s="31" t="s">
        <v>25</v>
      </c>
      <c r="L2" s="31"/>
      <c r="M2" s="31"/>
      <c r="N2" s="31"/>
    </row>
    <row r="3" spans="1:14" x14ac:dyDescent="0.2">
      <c r="H3" s="17"/>
      <c r="I3" s="17"/>
      <c r="K3" s="31" t="s">
        <v>26</v>
      </c>
      <c r="L3" s="31"/>
      <c r="M3" s="31"/>
      <c r="N3" s="31"/>
    </row>
    <row r="4" spans="1:14" x14ac:dyDescent="0.2">
      <c r="H4" s="17"/>
      <c r="I4" s="17"/>
      <c r="K4" s="17"/>
      <c r="L4" s="17"/>
      <c r="M4" s="17"/>
      <c r="N4" s="17"/>
    </row>
    <row r="5" spans="1:14" x14ac:dyDescent="0.2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2">
      <c r="A6" s="31" t="s">
        <v>160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3.5" thickBot="1" x14ac:dyDescent="0.25">
      <c r="M7" s="43" t="s">
        <v>40</v>
      </c>
      <c r="N7" s="43"/>
    </row>
    <row r="8" spans="1:14" s="12" customFormat="1" thickBot="1" x14ac:dyDescent="0.25">
      <c r="A8" s="46" t="s">
        <v>43</v>
      </c>
      <c r="B8" s="32" t="s">
        <v>44</v>
      </c>
      <c r="C8" s="32" t="s">
        <v>31</v>
      </c>
      <c r="D8" s="39" t="s">
        <v>29</v>
      </c>
      <c r="E8" s="40"/>
      <c r="F8" s="40"/>
      <c r="G8" s="40"/>
      <c r="H8" s="40"/>
      <c r="I8" s="41"/>
      <c r="J8" s="39" t="s">
        <v>30</v>
      </c>
      <c r="K8" s="40"/>
      <c r="L8" s="40"/>
      <c r="M8" s="40"/>
      <c r="N8" s="41"/>
    </row>
    <row r="9" spans="1:14" s="12" customFormat="1" ht="38.25" customHeight="1" thickBot="1" x14ac:dyDescent="0.25">
      <c r="A9" s="47"/>
      <c r="B9" s="33"/>
      <c r="C9" s="33"/>
      <c r="D9" s="32" t="s">
        <v>32</v>
      </c>
      <c r="E9" s="35" t="s">
        <v>35</v>
      </c>
      <c r="F9" s="38"/>
      <c r="G9" s="38"/>
      <c r="H9" s="38"/>
      <c r="I9" s="45"/>
      <c r="J9" s="32" t="s">
        <v>34</v>
      </c>
      <c r="K9" s="35" t="s">
        <v>35</v>
      </c>
      <c r="L9" s="36"/>
      <c r="M9" s="36"/>
      <c r="N9" s="37"/>
    </row>
    <row r="10" spans="1:14" s="12" customFormat="1" ht="36.75" customHeight="1" thickBot="1" x14ac:dyDescent="0.25">
      <c r="A10" s="47"/>
      <c r="B10" s="33"/>
      <c r="C10" s="33"/>
      <c r="D10" s="33"/>
      <c r="E10" s="33" t="s">
        <v>33</v>
      </c>
      <c r="F10" s="35" t="s">
        <v>36</v>
      </c>
      <c r="G10" s="38"/>
      <c r="H10" s="38"/>
      <c r="I10" s="32" t="s">
        <v>38</v>
      </c>
      <c r="J10" s="33"/>
      <c r="K10" s="33" t="s">
        <v>39</v>
      </c>
      <c r="L10" s="35" t="s">
        <v>36</v>
      </c>
      <c r="M10" s="38"/>
      <c r="N10" s="32" t="s">
        <v>38</v>
      </c>
    </row>
    <row r="11" spans="1:14" s="12" customFormat="1" ht="60.75" thickBot="1" x14ac:dyDescent="0.25">
      <c r="A11" s="48"/>
      <c r="B11" s="34"/>
      <c r="C11" s="34"/>
      <c r="D11" s="34"/>
      <c r="E11" s="34"/>
      <c r="F11" s="13" t="s">
        <v>161</v>
      </c>
      <c r="G11" s="13" t="s">
        <v>42</v>
      </c>
      <c r="H11" s="13" t="s">
        <v>37</v>
      </c>
      <c r="I11" s="34"/>
      <c r="J11" s="34"/>
      <c r="K11" s="34"/>
      <c r="L11" s="13" t="s">
        <v>41</v>
      </c>
      <c r="M11" s="13" t="s">
        <v>42</v>
      </c>
      <c r="N11" s="34"/>
    </row>
    <row r="12" spans="1:14" s="15" customFormat="1" thickBot="1" x14ac:dyDescent="0.25">
      <c r="A12" s="13">
        <v>1</v>
      </c>
      <c r="B12" s="14">
        <v>2</v>
      </c>
      <c r="C12" s="14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</row>
    <row r="13" spans="1:14" s="4" customFormat="1" ht="7.5" customHeight="1" x14ac:dyDescent="0.2">
      <c r="A13" s="16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4" customFormat="1" x14ac:dyDescent="0.2">
      <c r="A14" s="16" t="s">
        <v>45</v>
      </c>
      <c r="C14" s="10">
        <f t="shared" ref="C14:N14" si="0">C16+C139</f>
        <v>11000</v>
      </c>
      <c r="D14" s="10">
        <f t="shared" si="0"/>
        <v>9711</v>
      </c>
      <c r="E14" s="10">
        <f t="shared" si="0"/>
        <v>8961</v>
      </c>
      <c r="F14" s="10">
        <f t="shared" si="0"/>
        <v>3155</v>
      </c>
      <c r="G14" s="10">
        <f t="shared" si="0"/>
        <v>5466</v>
      </c>
      <c r="H14" s="10">
        <f t="shared" si="0"/>
        <v>340</v>
      </c>
      <c r="I14" s="10">
        <f t="shared" si="0"/>
        <v>750</v>
      </c>
      <c r="J14" s="10">
        <f t="shared" si="0"/>
        <v>1289</v>
      </c>
      <c r="K14" s="10">
        <f t="shared" si="0"/>
        <v>1054</v>
      </c>
      <c r="L14" s="10">
        <f t="shared" si="0"/>
        <v>100</v>
      </c>
      <c r="M14" s="10">
        <f t="shared" si="0"/>
        <v>954</v>
      </c>
      <c r="N14" s="10">
        <f t="shared" si="0"/>
        <v>235</v>
      </c>
    </row>
    <row r="15" spans="1:14" s="4" customFormat="1" ht="8.25" customHeight="1" x14ac:dyDescent="0.2">
      <c r="A15" s="5"/>
      <c r="B15" s="18"/>
      <c r="C15" s="7"/>
      <c r="D15" s="21"/>
      <c r="E15" s="21"/>
      <c r="F15" s="21"/>
      <c r="G15" s="21"/>
      <c r="H15" s="21"/>
      <c r="I15" s="21"/>
      <c r="J15" s="21"/>
      <c r="K15" s="23"/>
      <c r="L15" s="23"/>
      <c r="M15" s="23"/>
      <c r="N15" s="10"/>
    </row>
    <row r="16" spans="1:14" x14ac:dyDescent="0.2">
      <c r="A16" s="11" t="s">
        <v>46</v>
      </c>
      <c r="B16" s="4"/>
      <c r="C16" s="17">
        <f t="shared" ref="C16:N16" si="1">SUM(C18+C33+C44+C71+C90+C93+C97+C108+C114+C123+C132)</f>
        <v>10820</v>
      </c>
      <c r="D16" s="17">
        <f t="shared" si="1"/>
        <v>9711</v>
      </c>
      <c r="E16" s="17">
        <f t="shared" si="1"/>
        <v>8961</v>
      </c>
      <c r="F16" s="17">
        <f t="shared" si="1"/>
        <v>3155</v>
      </c>
      <c r="G16" s="17">
        <f t="shared" si="1"/>
        <v>5466</v>
      </c>
      <c r="H16" s="17">
        <f t="shared" si="1"/>
        <v>340</v>
      </c>
      <c r="I16" s="17">
        <f t="shared" si="1"/>
        <v>750</v>
      </c>
      <c r="J16" s="17">
        <f t="shared" si="1"/>
        <v>1109</v>
      </c>
      <c r="K16" s="17">
        <f t="shared" si="1"/>
        <v>874</v>
      </c>
      <c r="L16" s="17">
        <f t="shared" si="1"/>
        <v>100</v>
      </c>
      <c r="M16" s="17">
        <f t="shared" si="1"/>
        <v>774</v>
      </c>
      <c r="N16" s="17">
        <f t="shared" si="1"/>
        <v>235</v>
      </c>
    </row>
    <row r="17" spans="1:14" ht="5.25" customHeight="1" x14ac:dyDescent="0.2">
      <c r="A17" s="6"/>
      <c r="B17" s="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6" t="s">
        <v>47</v>
      </c>
      <c r="B18" s="4"/>
      <c r="C18" s="10">
        <f>SUM(C19:C31)</f>
        <v>1764</v>
      </c>
      <c r="D18" s="10">
        <f>SUM(D19:D31)</f>
        <v>935</v>
      </c>
      <c r="E18" s="10">
        <f>SUM(E19:E31)</f>
        <v>825</v>
      </c>
      <c r="F18" s="10">
        <f>SUM(F19:F31)</f>
        <v>200</v>
      </c>
      <c r="G18" s="10">
        <f>SUM(G19:G31)</f>
        <v>625</v>
      </c>
      <c r="H18" s="10"/>
      <c r="I18" s="10">
        <f t="shared" ref="I18:N18" si="2">SUM(I19:I31)</f>
        <v>110</v>
      </c>
      <c r="J18" s="10">
        <f t="shared" si="2"/>
        <v>829</v>
      </c>
      <c r="K18" s="10">
        <f t="shared" si="2"/>
        <v>624</v>
      </c>
      <c r="L18" s="10">
        <f t="shared" si="2"/>
        <v>100</v>
      </c>
      <c r="M18" s="10">
        <f t="shared" si="2"/>
        <v>524</v>
      </c>
      <c r="N18" s="10">
        <f t="shared" si="2"/>
        <v>205</v>
      </c>
    </row>
    <row r="19" spans="1:14" x14ac:dyDescent="0.2">
      <c r="A19" s="8" t="s">
        <v>48</v>
      </c>
      <c r="B19" s="18">
        <v>11311</v>
      </c>
      <c r="C19" s="7">
        <f>SUM(D19+J19)</f>
        <v>60</v>
      </c>
      <c r="D19" s="7">
        <f>SUM(E19+I19)</f>
        <v>20</v>
      </c>
      <c r="E19" s="7"/>
      <c r="F19" s="21"/>
      <c r="G19" s="21"/>
      <c r="H19" s="21"/>
      <c r="I19" s="21">
        <v>20</v>
      </c>
      <c r="J19" s="7">
        <f t="shared" ref="J19:J25" si="3">SUM(K19+N19)</f>
        <v>40</v>
      </c>
      <c r="K19" s="23"/>
      <c r="L19" s="23"/>
      <c r="M19" s="23"/>
      <c r="N19" s="7">
        <v>40</v>
      </c>
    </row>
    <row r="20" spans="1:14" x14ac:dyDescent="0.2">
      <c r="A20" s="8" t="s">
        <v>49</v>
      </c>
      <c r="B20" s="18">
        <v>11481</v>
      </c>
      <c r="C20" s="7">
        <f t="shared" ref="C20:C84" si="4">SUM(D20+J20)</f>
        <v>889</v>
      </c>
      <c r="D20" s="7">
        <f t="shared" ref="D20:D91" si="5">SUM(E20+I20)</f>
        <v>505</v>
      </c>
      <c r="E20" s="7">
        <f t="shared" ref="E20:E91" si="6">SUM(F20++G20+H20)</f>
        <v>475</v>
      </c>
      <c r="F20" s="21">
        <v>200</v>
      </c>
      <c r="G20" s="21">
        <v>275</v>
      </c>
      <c r="H20" s="21"/>
      <c r="I20" s="21">
        <v>30</v>
      </c>
      <c r="J20" s="7">
        <f t="shared" si="3"/>
        <v>384</v>
      </c>
      <c r="K20" s="7">
        <f>SUM(L20++M20)</f>
        <v>384</v>
      </c>
      <c r="L20" s="23">
        <v>100</v>
      </c>
      <c r="M20" s="23">
        <v>284</v>
      </c>
    </row>
    <row r="21" spans="1:14" x14ac:dyDescent="0.2">
      <c r="A21" s="8" t="s">
        <v>50</v>
      </c>
      <c r="B21" s="18">
        <v>11673</v>
      </c>
      <c r="C21" s="7">
        <f t="shared" si="4"/>
        <v>60</v>
      </c>
      <c r="D21" s="7">
        <f t="shared" si="5"/>
        <v>20</v>
      </c>
      <c r="E21" s="7"/>
      <c r="F21" s="21"/>
      <c r="G21" s="21"/>
      <c r="H21" s="21"/>
      <c r="I21" s="21">
        <v>20</v>
      </c>
      <c r="J21" s="7">
        <f t="shared" si="3"/>
        <v>40</v>
      </c>
      <c r="K21" s="7"/>
      <c r="L21" s="23"/>
      <c r="M21" s="23"/>
      <c r="N21" s="7">
        <v>40</v>
      </c>
    </row>
    <row r="22" spans="1:14" x14ac:dyDescent="0.2">
      <c r="A22" s="8" t="s">
        <v>51</v>
      </c>
      <c r="B22" s="18">
        <v>12189</v>
      </c>
      <c r="C22" s="7">
        <f t="shared" si="4"/>
        <v>110</v>
      </c>
      <c r="D22" s="7">
        <f t="shared" si="5"/>
        <v>50</v>
      </c>
      <c r="E22" s="7">
        <f t="shared" si="6"/>
        <v>50</v>
      </c>
      <c r="F22" s="21"/>
      <c r="G22" s="21">
        <v>50</v>
      </c>
      <c r="H22" s="21"/>
      <c r="I22" s="21"/>
      <c r="J22" s="7">
        <f t="shared" si="3"/>
        <v>60</v>
      </c>
      <c r="K22" s="7">
        <f t="shared" ref="K22:K31" si="7">SUM(L22++M22)</f>
        <v>35</v>
      </c>
      <c r="L22" s="23"/>
      <c r="M22" s="23">
        <v>35</v>
      </c>
      <c r="N22" s="7">
        <v>25</v>
      </c>
    </row>
    <row r="23" spans="1:14" x14ac:dyDescent="0.2">
      <c r="A23" s="25" t="s">
        <v>128</v>
      </c>
      <c r="B23" s="18" t="s">
        <v>1</v>
      </c>
      <c r="C23" s="7">
        <f t="shared" ref="C23:C24" si="8">SUM(D23+J23)</f>
        <v>90</v>
      </c>
      <c r="D23" s="7">
        <f t="shared" ref="D23:D24" si="9">SUM(E23+I23)</f>
        <v>20</v>
      </c>
      <c r="E23" s="7"/>
      <c r="F23" s="21"/>
      <c r="G23" s="21"/>
      <c r="H23" s="21"/>
      <c r="I23" s="21">
        <v>20</v>
      </c>
      <c r="J23" s="7">
        <f t="shared" ref="J23" si="10">SUM(K23+N23)</f>
        <v>70</v>
      </c>
      <c r="K23" s="7">
        <f t="shared" ref="K23" si="11">SUM(L23++M23)</f>
        <v>30</v>
      </c>
      <c r="L23" s="23"/>
      <c r="M23" s="23">
        <v>30</v>
      </c>
      <c r="N23" s="7">
        <v>40</v>
      </c>
    </row>
    <row r="24" spans="1:14" x14ac:dyDescent="0.2">
      <c r="A24" s="1" t="s">
        <v>129</v>
      </c>
      <c r="B24" s="18" t="s">
        <v>159</v>
      </c>
      <c r="C24" s="7">
        <f t="shared" si="8"/>
        <v>80</v>
      </c>
      <c r="D24" s="7">
        <f t="shared" si="9"/>
        <v>30</v>
      </c>
      <c r="E24" s="7">
        <f t="shared" ref="E24" si="12">SUM(F24++G24+H24)</f>
        <v>30</v>
      </c>
      <c r="F24" s="21"/>
      <c r="G24" s="21">
        <v>30</v>
      </c>
      <c r="H24" s="21"/>
      <c r="I24" s="21"/>
      <c r="J24" s="7">
        <f t="shared" ref="J24" si="13">SUM(K24+N24)</f>
        <v>50</v>
      </c>
      <c r="K24" s="7">
        <f t="shared" ref="K24" si="14">SUM(L24++M24)</f>
        <v>50</v>
      </c>
      <c r="L24" s="23"/>
      <c r="M24" s="23">
        <v>50</v>
      </c>
    </row>
    <row r="25" spans="1:14" x14ac:dyDescent="0.2">
      <c r="A25" s="8" t="s">
        <v>52</v>
      </c>
      <c r="B25" s="18">
        <v>13337</v>
      </c>
      <c r="C25" s="7">
        <f t="shared" si="4"/>
        <v>80</v>
      </c>
      <c r="D25" s="7">
        <f t="shared" si="5"/>
        <v>30</v>
      </c>
      <c r="E25" s="7">
        <f t="shared" si="6"/>
        <v>30</v>
      </c>
      <c r="F25" s="21"/>
      <c r="G25" s="21">
        <v>30</v>
      </c>
      <c r="H25" s="21"/>
      <c r="I25" s="21"/>
      <c r="J25" s="7">
        <f t="shared" si="3"/>
        <v>50</v>
      </c>
      <c r="K25" s="7">
        <f t="shared" si="7"/>
        <v>25</v>
      </c>
      <c r="L25" s="23"/>
      <c r="M25" s="23">
        <v>25</v>
      </c>
      <c r="N25" s="7">
        <v>25</v>
      </c>
    </row>
    <row r="26" spans="1:14" x14ac:dyDescent="0.2">
      <c r="A26" s="8" t="s">
        <v>53</v>
      </c>
      <c r="B26" s="18">
        <v>13798</v>
      </c>
      <c r="C26" s="7">
        <f t="shared" si="4"/>
        <v>25</v>
      </c>
      <c r="D26" s="7">
        <f t="shared" si="5"/>
        <v>25</v>
      </c>
      <c r="E26" s="7">
        <f t="shared" si="6"/>
        <v>25</v>
      </c>
      <c r="F26" s="21"/>
      <c r="G26" s="21">
        <v>25</v>
      </c>
      <c r="H26" s="21"/>
      <c r="I26" s="21"/>
      <c r="J26" s="7"/>
      <c r="K26" s="7"/>
      <c r="L26" s="23"/>
      <c r="M26" s="23"/>
    </row>
    <row r="27" spans="1:14" ht="25.5" x14ac:dyDescent="0.2">
      <c r="A27" s="8" t="s">
        <v>54</v>
      </c>
      <c r="B27" s="18">
        <v>13979</v>
      </c>
      <c r="C27" s="7">
        <f t="shared" si="4"/>
        <v>75</v>
      </c>
      <c r="D27" s="7">
        <f t="shared" si="5"/>
        <v>75</v>
      </c>
      <c r="E27" s="7">
        <f t="shared" si="6"/>
        <v>75</v>
      </c>
      <c r="F27" s="21"/>
      <c r="G27" s="21">
        <v>75</v>
      </c>
      <c r="H27" s="21"/>
      <c r="I27" s="21"/>
      <c r="J27" s="7"/>
      <c r="K27" s="7"/>
      <c r="L27" s="23"/>
      <c r="M27" s="23"/>
    </row>
    <row r="28" spans="1:14" ht="25.5" x14ac:dyDescent="0.2">
      <c r="A28" s="8" t="s">
        <v>55</v>
      </c>
      <c r="B28" s="18">
        <v>17533</v>
      </c>
      <c r="C28" s="7">
        <f t="shared" si="4"/>
        <v>30</v>
      </c>
      <c r="D28" s="7">
        <f t="shared" si="5"/>
        <v>30</v>
      </c>
      <c r="E28" s="7">
        <f t="shared" si="6"/>
        <v>30</v>
      </c>
      <c r="F28" s="21"/>
      <c r="G28" s="21">
        <v>30</v>
      </c>
      <c r="H28" s="21"/>
      <c r="I28" s="21"/>
      <c r="J28" s="7"/>
      <c r="K28" s="7"/>
      <c r="L28" s="23"/>
      <c r="M28" s="23"/>
    </row>
    <row r="29" spans="1:14" x14ac:dyDescent="0.2">
      <c r="A29" s="1" t="s">
        <v>125</v>
      </c>
      <c r="B29" s="24">
        <v>18829</v>
      </c>
      <c r="C29" s="7">
        <f>SUM(D29+J29)</f>
        <v>70</v>
      </c>
      <c r="D29" s="7">
        <f>SUM(E29+I29)</f>
        <v>35</v>
      </c>
      <c r="E29" s="7">
        <f>SUM(F29++G29+H29)</f>
        <v>25</v>
      </c>
      <c r="F29" s="21"/>
      <c r="G29" s="21">
        <v>25</v>
      </c>
      <c r="H29" s="21"/>
      <c r="I29" s="21">
        <v>10</v>
      </c>
      <c r="J29" s="7">
        <f>SUM(K29+N29)</f>
        <v>35</v>
      </c>
      <c r="K29" s="7">
        <f>SUM(L29++M29)</f>
        <v>20</v>
      </c>
      <c r="L29" s="23"/>
      <c r="M29" s="23">
        <v>20</v>
      </c>
      <c r="N29" s="7">
        <v>15</v>
      </c>
    </row>
    <row r="30" spans="1:14" x14ac:dyDescent="0.2">
      <c r="A30" s="1" t="s">
        <v>126</v>
      </c>
      <c r="B30" s="24">
        <v>18830</v>
      </c>
      <c r="C30" s="7">
        <f t="shared" ref="C30" si="15">SUM(D30+J30)</f>
        <v>75</v>
      </c>
      <c r="D30" s="7">
        <f t="shared" ref="D30" si="16">SUM(E30+I30)</f>
        <v>35</v>
      </c>
      <c r="E30" s="7">
        <f t="shared" ref="E30" si="17">SUM(F30++G30+H30)</f>
        <v>25</v>
      </c>
      <c r="F30" s="21"/>
      <c r="G30" s="21">
        <v>25</v>
      </c>
      <c r="H30" s="21"/>
      <c r="I30" s="21">
        <v>10</v>
      </c>
      <c r="J30" s="7">
        <f>SUM(K30+N30)</f>
        <v>40</v>
      </c>
      <c r="K30" s="7">
        <f>SUM(L30++M30)</f>
        <v>20</v>
      </c>
      <c r="L30" s="23"/>
      <c r="M30" s="23">
        <v>20</v>
      </c>
      <c r="N30" s="7">
        <v>20</v>
      </c>
    </row>
    <row r="31" spans="1:14" x14ac:dyDescent="0.2">
      <c r="A31" s="25" t="s">
        <v>127</v>
      </c>
      <c r="B31" s="24" t="s">
        <v>14</v>
      </c>
      <c r="C31" s="7">
        <f t="shared" si="4"/>
        <v>120</v>
      </c>
      <c r="D31" s="7">
        <f t="shared" si="5"/>
        <v>60</v>
      </c>
      <c r="E31" s="7">
        <f t="shared" si="6"/>
        <v>60</v>
      </c>
      <c r="F31" s="21"/>
      <c r="G31" s="21">
        <v>60</v>
      </c>
      <c r="H31" s="21"/>
      <c r="I31" s="21"/>
      <c r="J31" s="7">
        <f>SUM(K31+N31)</f>
        <v>60</v>
      </c>
      <c r="K31" s="7">
        <f t="shared" si="7"/>
        <v>60</v>
      </c>
      <c r="L31" s="23"/>
      <c r="M31" s="23">
        <v>60</v>
      </c>
    </row>
    <row r="32" spans="1:14" ht="6" customHeight="1" x14ac:dyDescent="0.2">
      <c r="D32" s="21"/>
      <c r="E32" s="21"/>
      <c r="F32" s="21"/>
      <c r="G32" s="21"/>
      <c r="H32" s="21"/>
      <c r="I32" s="21"/>
      <c r="J32" s="21"/>
      <c r="K32" s="23"/>
      <c r="L32" s="23"/>
      <c r="M32" s="23"/>
    </row>
    <row r="33" spans="1:14" x14ac:dyDescent="0.2">
      <c r="A33" s="11" t="s">
        <v>56</v>
      </c>
      <c r="B33" s="4"/>
      <c r="C33" s="10">
        <f>SUM(C34:C42)</f>
        <v>750</v>
      </c>
      <c r="D33" s="10">
        <f>SUM(D34:D42)</f>
        <v>750</v>
      </c>
      <c r="E33" s="10">
        <f>SUM(E34:E42)</f>
        <v>750</v>
      </c>
      <c r="F33" s="10">
        <f>SUM(F34:F42)</f>
        <v>240</v>
      </c>
      <c r="G33" s="10">
        <f>SUM(G34:G42)</f>
        <v>510</v>
      </c>
      <c r="H33" s="10"/>
      <c r="I33" s="10"/>
      <c r="J33" s="10"/>
      <c r="K33" s="10"/>
      <c r="L33" s="10"/>
      <c r="M33" s="10"/>
      <c r="N33" s="10"/>
    </row>
    <row r="34" spans="1:14" x14ac:dyDescent="0.2">
      <c r="A34" s="8" t="s">
        <v>57</v>
      </c>
      <c r="B34" s="18">
        <v>11019</v>
      </c>
      <c r="C34" s="7">
        <f t="shared" si="4"/>
        <v>120</v>
      </c>
      <c r="D34" s="7">
        <f t="shared" si="5"/>
        <v>120</v>
      </c>
      <c r="E34" s="7">
        <f t="shared" si="6"/>
        <v>120</v>
      </c>
      <c r="F34" s="21"/>
      <c r="G34" s="21">
        <v>120</v>
      </c>
      <c r="H34" s="21"/>
      <c r="I34" s="21"/>
      <c r="J34" s="7"/>
      <c r="K34" s="23"/>
      <c r="L34" s="23"/>
      <c r="M34" s="23"/>
    </row>
    <row r="35" spans="1:14" x14ac:dyDescent="0.2">
      <c r="A35" s="1" t="s">
        <v>130</v>
      </c>
      <c r="B35" s="18" t="s">
        <v>2</v>
      </c>
      <c r="C35" s="7">
        <f t="shared" si="4"/>
        <v>60</v>
      </c>
      <c r="D35" s="7">
        <f t="shared" ref="D35" si="18">SUM(E35+I35)</f>
        <v>60</v>
      </c>
      <c r="E35" s="7">
        <f t="shared" si="6"/>
        <v>60</v>
      </c>
      <c r="F35" s="21">
        <v>30</v>
      </c>
      <c r="G35" s="21">
        <v>30</v>
      </c>
      <c r="H35" s="21"/>
      <c r="I35" s="21"/>
      <c r="J35" s="7"/>
      <c r="K35" s="7"/>
      <c r="L35" s="23"/>
      <c r="M35" s="23"/>
    </row>
    <row r="36" spans="1:14" x14ac:dyDescent="0.2">
      <c r="A36" s="8" t="s">
        <v>58</v>
      </c>
      <c r="B36" s="18">
        <v>13240</v>
      </c>
      <c r="C36" s="7">
        <f t="shared" si="4"/>
        <v>30</v>
      </c>
      <c r="D36" s="7">
        <f t="shared" si="5"/>
        <v>30</v>
      </c>
      <c r="E36" s="7">
        <f t="shared" si="6"/>
        <v>30</v>
      </c>
      <c r="F36" s="21"/>
      <c r="G36" s="21">
        <v>30</v>
      </c>
      <c r="H36" s="21"/>
      <c r="I36" s="21"/>
      <c r="J36" s="7"/>
      <c r="K36" s="7"/>
      <c r="L36" s="23"/>
      <c r="M36" s="23"/>
    </row>
    <row r="37" spans="1:14" ht="25.5" x14ac:dyDescent="0.2">
      <c r="A37" s="1" t="s">
        <v>131</v>
      </c>
      <c r="B37" s="5" t="s">
        <v>3</v>
      </c>
      <c r="C37" s="7">
        <f t="shared" si="4"/>
        <v>30</v>
      </c>
      <c r="D37" s="7">
        <f t="shared" ref="D37" si="19">SUM(E37+I37)</f>
        <v>30</v>
      </c>
      <c r="E37" s="7">
        <f t="shared" si="6"/>
        <v>30</v>
      </c>
      <c r="F37" s="21"/>
      <c r="G37" s="21">
        <v>30</v>
      </c>
      <c r="H37" s="21"/>
      <c r="I37" s="21"/>
      <c r="J37" s="7"/>
      <c r="K37" s="7"/>
      <c r="L37" s="23"/>
      <c r="M37" s="23"/>
    </row>
    <row r="38" spans="1:14" x14ac:dyDescent="0.2">
      <c r="A38" s="8" t="s">
        <v>59</v>
      </c>
      <c r="B38" s="18">
        <v>17705</v>
      </c>
      <c r="C38" s="7">
        <f t="shared" si="4"/>
        <v>60</v>
      </c>
      <c r="D38" s="7">
        <f t="shared" si="5"/>
        <v>60</v>
      </c>
      <c r="E38" s="7">
        <f t="shared" si="6"/>
        <v>60</v>
      </c>
      <c r="F38" s="21"/>
      <c r="G38" s="21">
        <v>60</v>
      </c>
      <c r="H38" s="21"/>
      <c r="I38" s="21"/>
      <c r="J38" s="7"/>
      <c r="K38" s="7"/>
      <c r="L38" s="23"/>
      <c r="M38" s="23"/>
    </row>
    <row r="39" spans="1:14" x14ac:dyDescent="0.2">
      <c r="A39" s="8" t="s">
        <v>60</v>
      </c>
      <c r="B39" s="18">
        <v>18433</v>
      </c>
      <c r="C39" s="7">
        <f t="shared" si="4"/>
        <v>210</v>
      </c>
      <c r="D39" s="7">
        <f t="shared" si="5"/>
        <v>210</v>
      </c>
      <c r="E39" s="7">
        <f t="shared" si="6"/>
        <v>210</v>
      </c>
      <c r="F39" s="21"/>
      <c r="G39" s="21">
        <v>210</v>
      </c>
      <c r="H39" s="21"/>
      <c r="I39" s="21"/>
      <c r="J39" s="7"/>
      <c r="K39" s="7"/>
      <c r="L39" s="23"/>
      <c r="M39" s="23"/>
    </row>
    <row r="40" spans="1:14" ht="25.5" x14ac:dyDescent="0.2">
      <c r="A40" s="8" t="s">
        <v>61</v>
      </c>
      <c r="B40" s="18">
        <v>18436</v>
      </c>
      <c r="C40" s="7">
        <f t="shared" si="4"/>
        <v>150</v>
      </c>
      <c r="D40" s="7">
        <f t="shared" si="5"/>
        <v>150</v>
      </c>
      <c r="E40" s="7">
        <f t="shared" si="6"/>
        <v>150</v>
      </c>
      <c r="F40" s="21">
        <v>150</v>
      </c>
      <c r="G40" s="21"/>
      <c r="H40" s="21"/>
      <c r="I40" s="21"/>
      <c r="J40" s="7"/>
      <c r="K40" s="7"/>
      <c r="L40" s="23"/>
      <c r="M40" s="23"/>
    </row>
    <row r="41" spans="1:14" x14ac:dyDescent="0.2">
      <c r="A41" s="1" t="s">
        <v>132</v>
      </c>
      <c r="B41" s="18" t="s">
        <v>12</v>
      </c>
      <c r="C41" s="7">
        <f t="shared" si="4"/>
        <v>30</v>
      </c>
      <c r="D41" s="7">
        <f t="shared" ref="D41" si="20">SUM(E41+I41)</f>
        <v>30</v>
      </c>
      <c r="E41" s="7">
        <f t="shared" ref="E41" si="21">SUM(F41++G41+H41)</f>
        <v>30</v>
      </c>
      <c r="F41" s="21"/>
      <c r="G41" s="21">
        <v>30</v>
      </c>
      <c r="H41" s="21"/>
      <c r="I41" s="21"/>
      <c r="J41" s="7"/>
      <c r="K41" s="7"/>
      <c r="L41" s="23"/>
      <c r="M41" s="23"/>
    </row>
    <row r="42" spans="1:14" x14ac:dyDescent="0.2">
      <c r="A42" s="1" t="s">
        <v>133</v>
      </c>
      <c r="B42" s="18" t="s">
        <v>13</v>
      </c>
      <c r="C42" s="7">
        <f t="shared" si="4"/>
        <v>60</v>
      </c>
      <c r="D42" s="7">
        <f t="shared" ref="D42" si="22">SUM(E42+I42)</f>
        <v>60</v>
      </c>
      <c r="E42" s="7">
        <f t="shared" ref="E42" si="23">SUM(F42++G42+H42)</f>
        <v>60</v>
      </c>
      <c r="F42" s="21">
        <v>60</v>
      </c>
      <c r="G42" s="21"/>
      <c r="H42" s="21"/>
      <c r="I42" s="21"/>
      <c r="J42" s="7"/>
      <c r="K42" s="7"/>
      <c r="L42" s="23"/>
      <c r="M42" s="23"/>
    </row>
    <row r="43" spans="1:14" ht="6.75" customHeight="1" x14ac:dyDescent="0.2">
      <c r="C43" s="7" t="s">
        <v>0</v>
      </c>
      <c r="D43" s="7"/>
      <c r="E43" s="7"/>
      <c r="F43" s="21"/>
      <c r="G43" s="21"/>
      <c r="H43" s="21"/>
      <c r="I43" s="21"/>
      <c r="J43" s="21"/>
      <c r="K43" s="23"/>
      <c r="L43" s="23"/>
      <c r="M43" s="23"/>
    </row>
    <row r="44" spans="1:14" x14ac:dyDescent="0.2">
      <c r="A44" s="11" t="s">
        <v>62</v>
      </c>
      <c r="B44" s="4"/>
      <c r="C44" s="10">
        <f>SUM(C45:C69)</f>
        <v>2475</v>
      </c>
      <c r="D44" s="10">
        <f>SUM(D45:D69)</f>
        <v>2420</v>
      </c>
      <c r="E44" s="10">
        <f>SUM(E45:E69)</f>
        <v>2300</v>
      </c>
      <c r="F44" s="10">
        <f>SUM(F45:F69)</f>
        <v>570</v>
      </c>
      <c r="G44" s="10">
        <f>SUM(G45:G69)</f>
        <v>1730</v>
      </c>
      <c r="H44" s="10"/>
      <c r="I44" s="10">
        <f>SUM(I45:I69)</f>
        <v>120</v>
      </c>
      <c r="J44" s="10">
        <f>SUM(J45:J69)</f>
        <v>55</v>
      </c>
      <c r="K44" s="10">
        <f>SUM(K45:K69)</f>
        <v>40</v>
      </c>
      <c r="L44" s="10"/>
      <c r="M44" s="10">
        <f>SUM(M45:M69)</f>
        <v>40</v>
      </c>
      <c r="N44" s="10">
        <f>SUM(N45:N69)</f>
        <v>15</v>
      </c>
    </row>
    <row r="45" spans="1:14" x14ac:dyDescent="0.2">
      <c r="A45" s="26" t="s">
        <v>63</v>
      </c>
      <c r="B45" s="18">
        <v>11259</v>
      </c>
      <c r="C45" s="7">
        <f t="shared" si="4"/>
        <v>30</v>
      </c>
      <c r="D45" s="7">
        <f t="shared" si="5"/>
        <v>30</v>
      </c>
      <c r="E45" s="7">
        <f t="shared" si="6"/>
        <v>30</v>
      </c>
      <c r="F45" s="21"/>
      <c r="G45" s="21">
        <v>30</v>
      </c>
      <c r="H45" s="21"/>
      <c r="I45" s="21"/>
      <c r="J45" s="7"/>
      <c r="K45" s="7"/>
      <c r="L45" s="23"/>
      <c r="M45" s="23"/>
    </row>
    <row r="46" spans="1:14" x14ac:dyDescent="0.2">
      <c r="A46" s="1" t="s">
        <v>134</v>
      </c>
      <c r="B46" s="18" t="s">
        <v>4</v>
      </c>
      <c r="C46" s="7">
        <f t="shared" si="4"/>
        <v>150</v>
      </c>
      <c r="D46" s="7">
        <f t="shared" ref="D46" si="24">SUM(E46+I46)</f>
        <v>150</v>
      </c>
      <c r="E46" s="7">
        <f>SUM(F46++G46+H46)</f>
        <v>150</v>
      </c>
      <c r="F46" s="21"/>
      <c r="G46" s="21">
        <v>150</v>
      </c>
      <c r="H46" s="21"/>
      <c r="I46" s="21"/>
      <c r="J46" s="7"/>
      <c r="K46" s="7"/>
      <c r="L46" s="23"/>
      <c r="M46" s="23"/>
    </row>
    <row r="47" spans="1:14" ht="25.5" x14ac:dyDescent="0.2">
      <c r="A47" s="8" t="s">
        <v>64</v>
      </c>
      <c r="B47" s="18">
        <v>12877</v>
      </c>
      <c r="C47" s="7">
        <f t="shared" si="4"/>
        <v>115</v>
      </c>
      <c r="D47" s="7">
        <f t="shared" si="5"/>
        <v>90</v>
      </c>
      <c r="E47" s="7">
        <f t="shared" si="6"/>
        <v>90</v>
      </c>
      <c r="F47" s="21">
        <v>90</v>
      </c>
      <c r="G47" s="21"/>
      <c r="H47" s="21"/>
      <c r="I47" s="21"/>
      <c r="J47" s="7">
        <f>SUM(K47+N47)</f>
        <v>25</v>
      </c>
      <c r="K47" s="7">
        <f t="shared" ref="K47" si="25">SUM(L47++M47)</f>
        <v>25</v>
      </c>
      <c r="L47" s="23"/>
      <c r="M47" s="23">
        <v>25</v>
      </c>
    </row>
    <row r="48" spans="1:14" x14ac:dyDescent="0.2">
      <c r="A48" s="25" t="s">
        <v>135</v>
      </c>
      <c r="B48" s="5" t="s">
        <v>5</v>
      </c>
      <c r="C48" s="7">
        <f t="shared" si="4"/>
        <v>30</v>
      </c>
      <c r="D48" s="7">
        <f t="shared" ref="D48" si="26">SUM(E48+I48)</f>
        <v>30</v>
      </c>
      <c r="E48" s="7">
        <f>SUM(F48++G48+H48)</f>
        <v>30</v>
      </c>
      <c r="F48" s="21"/>
      <c r="G48" s="21">
        <v>30</v>
      </c>
      <c r="H48" s="21"/>
      <c r="I48" s="21"/>
      <c r="J48" s="7"/>
      <c r="K48" s="7"/>
      <c r="L48" s="23"/>
      <c r="M48" s="23"/>
    </row>
    <row r="49" spans="1:13" x14ac:dyDescent="0.2">
      <c r="A49" s="26" t="s">
        <v>65</v>
      </c>
      <c r="B49" s="18">
        <v>13137</v>
      </c>
      <c r="C49" s="7">
        <f t="shared" si="4"/>
        <v>60</v>
      </c>
      <c r="D49" s="7">
        <f t="shared" si="5"/>
        <v>60</v>
      </c>
      <c r="E49" s="7">
        <f t="shared" si="6"/>
        <v>30</v>
      </c>
      <c r="F49" s="21"/>
      <c r="G49" s="21">
        <v>30</v>
      </c>
      <c r="H49" s="21"/>
      <c r="I49" s="21">
        <v>30</v>
      </c>
      <c r="J49" s="7"/>
      <c r="K49" s="7"/>
      <c r="L49" s="23"/>
      <c r="M49" s="23"/>
    </row>
    <row r="50" spans="1:13" ht="25.5" x14ac:dyDescent="0.2">
      <c r="A50" s="1" t="s">
        <v>136</v>
      </c>
      <c r="B50" s="5" t="s">
        <v>6</v>
      </c>
      <c r="C50" s="7">
        <f t="shared" si="4"/>
        <v>30</v>
      </c>
      <c r="D50" s="7">
        <f t="shared" ref="D50" si="27">SUM(E50+I50)</f>
        <v>30</v>
      </c>
      <c r="E50" s="7">
        <f>SUM(F50++G50+H50)</f>
        <v>30</v>
      </c>
      <c r="F50" s="21"/>
      <c r="G50" s="21">
        <v>30</v>
      </c>
      <c r="H50" s="21"/>
      <c r="I50" s="21"/>
      <c r="J50" s="7"/>
      <c r="K50" s="7"/>
      <c r="L50" s="23"/>
      <c r="M50" s="23"/>
    </row>
    <row r="51" spans="1:13" x14ac:dyDescent="0.2">
      <c r="A51" s="1" t="s">
        <v>66</v>
      </c>
      <c r="B51" s="18">
        <v>13967</v>
      </c>
      <c r="C51" s="7">
        <f t="shared" si="4"/>
        <v>30</v>
      </c>
      <c r="D51" s="7">
        <f t="shared" si="5"/>
        <v>30</v>
      </c>
      <c r="E51" s="7">
        <f t="shared" si="6"/>
        <v>30</v>
      </c>
      <c r="F51" s="21"/>
      <c r="G51" s="21">
        <v>30</v>
      </c>
      <c r="H51" s="21"/>
      <c r="I51" s="21"/>
      <c r="J51" s="7"/>
      <c r="K51" s="7"/>
      <c r="L51" s="23"/>
      <c r="M51" s="23"/>
    </row>
    <row r="52" spans="1:13" x14ac:dyDescent="0.2">
      <c r="A52" s="1" t="s">
        <v>67</v>
      </c>
      <c r="B52" s="18">
        <v>13987</v>
      </c>
      <c r="C52" s="7">
        <f t="shared" si="4"/>
        <v>90</v>
      </c>
      <c r="D52" s="7">
        <f t="shared" si="5"/>
        <v>90</v>
      </c>
      <c r="E52" s="7">
        <f t="shared" si="6"/>
        <v>90</v>
      </c>
      <c r="F52" s="21"/>
      <c r="G52" s="21">
        <v>90</v>
      </c>
      <c r="H52" s="21"/>
      <c r="I52" s="21"/>
      <c r="J52" s="7"/>
      <c r="K52" s="7"/>
      <c r="L52" s="23"/>
      <c r="M52" s="23"/>
    </row>
    <row r="53" spans="1:13" x14ac:dyDescent="0.2">
      <c r="A53" s="26" t="s">
        <v>68</v>
      </c>
      <c r="B53" s="18">
        <v>14329</v>
      </c>
      <c r="C53" s="7">
        <f t="shared" si="4"/>
        <v>60</v>
      </c>
      <c r="D53" s="7">
        <f t="shared" si="5"/>
        <v>60</v>
      </c>
      <c r="E53" s="7">
        <f t="shared" si="6"/>
        <v>60</v>
      </c>
      <c r="F53" s="21">
        <v>60</v>
      </c>
      <c r="G53" s="21"/>
      <c r="H53" s="21"/>
      <c r="I53" s="21"/>
      <c r="J53" s="7"/>
      <c r="K53" s="7"/>
      <c r="L53" s="23"/>
      <c r="M53" s="23"/>
    </row>
    <row r="54" spans="1:13" x14ac:dyDescent="0.2">
      <c r="A54" s="1" t="s">
        <v>69</v>
      </c>
      <c r="B54" s="18">
        <v>14333</v>
      </c>
      <c r="C54" s="7">
        <f t="shared" si="4"/>
        <v>60</v>
      </c>
      <c r="D54" s="7">
        <f t="shared" si="5"/>
        <v>60</v>
      </c>
      <c r="E54" s="7">
        <f t="shared" si="6"/>
        <v>30</v>
      </c>
      <c r="F54" s="21">
        <v>30</v>
      </c>
      <c r="G54" s="21"/>
      <c r="H54" s="21"/>
      <c r="I54" s="21">
        <v>30</v>
      </c>
      <c r="J54" s="7"/>
      <c r="K54" s="7"/>
      <c r="L54" s="23"/>
      <c r="M54" s="23"/>
    </row>
    <row r="55" spans="1:13" x14ac:dyDescent="0.2">
      <c r="A55" s="8" t="s">
        <v>70</v>
      </c>
      <c r="B55" s="18">
        <v>14429</v>
      </c>
      <c r="C55" s="7">
        <f t="shared" si="4"/>
        <v>60</v>
      </c>
      <c r="D55" s="7">
        <f t="shared" si="5"/>
        <v>60</v>
      </c>
      <c r="E55" s="7">
        <f t="shared" si="6"/>
        <v>60</v>
      </c>
      <c r="F55" s="21">
        <v>60</v>
      </c>
      <c r="G55" s="21"/>
      <c r="H55" s="21"/>
      <c r="I55" s="21"/>
      <c r="J55" s="7"/>
      <c r="K55" s="7"/>
      <c r="L55" s="23"/>
      <c r="M55" s="23"/>
    </row>
    <row r="56" spans="1:13" x14ac:dyDescent="0.2">
      <c r="A56" s="1" t="s">
        <v>71</v>
      </c>
      <c r="B56" s="5">
        <v>14754</v>
      </c>
      <c r="C56" s="7">
        <f t="shared" si="4"/>
        <v>30</v>
      </c>
      <c r="D56" s="7">
        <f t="shared" si="5"/>
        <v>30</v>
      </c>
      <c r="E56" s="7">
        <f t="shared" si="6"/>
        <v>30</v>
      </c>
      <c r="F56" s="21"/>
      <c r="G56" s="21">
        <v>30</v>
      </c>
      <c r="H56" s="21"/>
      <c r="I56" s="21"/>
      <c r="J56" s="7"/>
      <c r="K56" s="7"/>
      <c r="L56" s="23"/>
      <c r="M56" s="23"/>
    </row>
    <row r="57" spans="1:13" ht="25.5" x14ac:dyDescent="0.2">
      <c r="A57" s="28" t="s">
        <v>72</v>
      </c>
      <c r="B57" s="18">
        <v>15322</v>
      </c>
      <c r="C57" s="7">
        <f t="shared" si="4"/>
        <v>90</v>
      </c>
      <c r="D57" s="7">
        <f t="shared" si="5"/>
        <v>90</v>
      </c>
      <c r="E57" s="7">
        <f t="shared" si="6"/>
        <v>90</v>
      </c>
      <c r="F57" s="21">
        <v>90</v>
      </c>
      <c r="G57" s="21"/>
      <c r="H57" s="21"/>
      <c r="I57" s="21"/>
      <c r="J57" s="7"/>
      <c r="K57" s="7"/>
      <c r="L57" s="23"/>
      <c r="M57" s="23"/>
    </row>
    <row r="58" spans="1:13" x14ac:dyDescent="0.2">
      <c r="A58" s="8" t="s">
        <v>73</v>
      </c>
      <c r="B58" s="18">
        <v>16327</v>
      </c>
      <c r="C58" s="7">
        <f t="shared" si="4"/>
        <v>150</v>
      </c>
      <c r="D58" s="7">
        <f t="shared" si="5"/>
        <v>150</v>
      </c>
      <c r="E58" s="7">
        <f t="shared" si="6"/>
        <v>150</v>
      </c>
      <c r="F58" s="21"/>
      <c r="G58" s="21">
        <v>150</v>
      </c>
      <c r="H58" s="21"/>
      <c r="I58" s="21"/>
      <c r="J58" s="7"/>
      <c r="K58" s="7"/>
      <c r="L58" s="23"/>
      <c r="M58" s="23"/>
    </row>
    <row r="59" spans="1:13" x14ac:dyDescent="0.2">
      <c r="A59" s="8" t="s">
        <v>74</v>
      </c>
      <c r="B59" s="18">
        <v>16357</v>
      </c>
      <c r="C59" s="7">
        <f t="shared" si="4"/>
        <v>200</v>
      </c>
      <c r="D59" s="7">
        <f t="shared" si="5"/>
        <v>200</v>
      </c>
      <c r="E59" s="7">
        <f t="shared" si="6"/>
        <v>200</v>
      </c>
      <c r="F59" s="21"/>
      <c r="G59" s="21">
        <v>200</v>
      </c>
      <c r="H59" s="21"/>
      <c r="I59" s="21"/>
      <c r="J59" s="7"/>
      <c r="K59" s="7"/>
      <c r="L59" s="23"/>
      <c r="M59" s="23"/>
    </row>
    <row r="60" spans="1:13" x14ac:dyDescent="0.2">
      <c r="A60" s="1" t="s">
        <v>137</v>
      </c>
      <c r="B60" s="5" t="s">
        <v>7</v>
      </c>
      <c r="C60" s="7">
        <f t="shared" si="4"/>
        <v>90</v>
      </c>
      <c r="D60" s="7">
        <f t="shared" ref="D60" si="28">SUM(E60+I60)</f>
        <v>90</v>
      </c>
      <c r="E60" s="7">
        <f>SUM(F60++G60+H60)</f>
        <v>90</v>
      </c>
      <c r="F60" s="21"/>
      <c r="G60" s="21">
        <v>90</v>
      </c>
      <c r="H60" s="21"/>
      <c r="I60" s="21"/>
      <c r="J60" s="7"/>
      <c r="K60" s="7"/>
      <c r="L60" s="23"/>
      <c r="M60" s="23"/>
    </row>
    <row r="61" spans="1:13" x14ac:dyDescent="0.2">
      <c r="A61" s="1" t="s">
        <v>75</v>
      </c>
      <c r="B61" s="18">
        <v>18281</v>
      </c>
      <c r="C61" s="7">
        <f t="shared" si="4"/>
        <v>630</v>
      </c>
      <c r="D61" s="7">
        <f t="shared" si="5"/>
        <v>630</v>
      </c>
      <c r="E61" s="7">
        <f t="shared" si="6"/>
        <v>600</v>
      </c>
      <c r="F61" s="21">
        <v>150</v>
      </c>
      <c r="G61" s="21">
        <v>450</v>
      </c>
      <c r="H61" s="21"/>
      <c r="I61" s="21">
        <v>30</v>
      </c>
      <c r="J61" s="7"/>
      <c r="K61" s="7"/>
      <c r="L61" s="23"/>
      <c r="M61" s="23"/>
    </row>
    <row r="62" spans="1:13" x14ac:dyDescent="0.2">
      <c r="A62" s="8" t="s">
        <v>76</v>
      </c>
      <c r="B62" s="24">
        <v>18360</v>
      </c>
      <c r="C62" s="7">
        <f t="shared" si="4"/>
        <v>90</v>
      </c>
      <c r="D62" s="7">
        <f t="shared" si="5"/>
        <v>90</v>
      </c>
      <c r="E62" s="7">
        <f t="shared" si="6"/>
        <v>60</v>
      </c>
      <c r="F62" s="21"/>
      <c r="G62" s="21">
        <v>60</v>
      </c>
      <c r="H62" s="21"/>
      <c r="I62" s="21">
        <v>30</v>
      </c>
      <c r="J62" s="7"/>
      <c r="K62" s="7"/>
      <c r="L62" s="23"/>
      <c r="M62" s="23"/>
    </row>
    <row r="63" spans="1:13" x14ac:dyDescent="0.2">
      <c r="A63" s="26" t="s">
        <v>77</v>
      </c>
      <c r="B63" s="5">
        <v>18362</v>
      </c>
      <c r="C63" s="7">
        <f t="shared" si="4"/>
        <v>60</v>
      </c>
      <c r="D63" s="7">
        <f t="shared" si="5"/>
        <v>60</v>
      </c>
      <c r="E63" s="7">
        <f t="shared" si="6"/>
        <v>60</v>
      </c>
      <c r="F63" s="21"/>
      <c r="G63" s="21">
        <v>60</v>
      </c>
      <c r="H63" s="21"/>
      <c r="I63" s="21"/>
      <c r="J63" s="7"/>
      <c r="K63" s="7"/>
      <c r="L63" s="23"/>
      <c r="M63" s="23"/>
    </row>
    <row r="64" spans="1:13" x14ac:dyDescent="0.2">
      <c r="A64" s="8" t="s">
        <v>78</v>
      </c>
      <c r="B64" s="18">
        <v>18894</v>
      </c>
      <c r="C64" s="7">
        <f t="shared" si="4"/>
        <v>120</v>
      </c>
      <c r="D64" s="7">
        <f t="shared" si="5"/>
        <v>120</v>
      </c>
      <c r="E64" s="7">
        <f t="shared" si="6"/>
        <v>120</v>
      </c>
      <c r="F64" s="21"/>
      <c r="G64" s="21">
        <v>120</v>
      </c>
      <c r="H64" s="21"/>
      <c r="I64" s="21"/>
      <c r="J64" s="7"/>
      <c r="K64" s="7"/>
      <c r="L64" s="23"/>
      <c r="M64" s="23"/>
    </row>
    <row r="65" spans="1:14" ht="25.5" x14ac:dyDescent="0.2">
      <c r="A65" s="26" t="s">
        <v>79</v>
      </c>
      <c r="B65" s="18">
        <v>712403</v>
      </c>
      <c r="C65" s="7">
        <f>SUM(D65+J65)</f>
        <v>60</v>
      </c>
      <c r="D65" s="7">
        <f>SUM(E65+I65)</f>
        <v>60</v>
      </c>
      <c r="E65" s="7">
        <f>SUM(F65++G65+H65)</f>
        <v>60</v>
      </c>
      <c r="F65" s="21"/>
      <c r="G65" s="21">
        <v>60</v>
      </c>
      <c r="H65" s="21"/>
      <c r="I65" s="21"/>
      <c r="J65" s="7"/>
      <c r="K65" s="7"/>
      <c r="L65" s="23"/>
      <c r="M65" s="23"/>
    </row>
    <row r="66" spans="1:14" ht="25.5" x14ac:dyDescent="0.2">
      <c r="A66" s="26" t="s">
        <v>80</v>
      </c>
      <c r="B66" s="18">
        <v>712405</v>
      </c>
      <c r="C66" s="7">
        <f>SUM(D66+J66)</f>
        <v>30</v>
      </c>
      <c r="D66" s="7">
        <f>SUM(E66+I66)</f>
        <v>30</v>
      </c>
      <c r="E66" s="7">
        <f>SUM(F66++G66+H66)</f>
        <v>30</v>
      </c>
      <c r="F66" s="21"/>
      <c r="G66" s="21">
        <v>30</v>
      </c>
      <c r="H66" s="21"/>
      <c r="I66" s="21"/>
      <c r="J66" s="7"/>
      <c r="K66" s="7"/>
      <c r="L66" s="23"/>
      <c r="M66" s="23"/>
    </row>
    <row r="67" spans="1:14" x14ac:dyDescent="0.2">
      <c r="A67" s="1" t="s">
        <v>138</v>
      </c>
      <c r="B67" s="18" t="s">
        <v>16</v>
      </c>
      <c r="C67" s="7">
        <f>SUM(D67+J67)</f>
        <v>30</v>
      </c>
      <c r="D67" s="7">
        <f t="shared" ref="D67" si="29">SUM(E67+I67)</f>
        <v>30</v>
      </c>
      <c r="E67" s="7">
        <f>SUM(F67++G67+H67)</f>
        <v>30</v>
      </c>
      <c r="F67" s="21">
        <v>30</v>
      </c>
      <c r="G67" s="21"/>
      <c r="H67" s="21"/>
      <c r="I67" s="21"/>
      <c r="J67" s="7"/>
      <c r="K67" s="7"/>
      <c r="L67" s="23"/>
      <c r="M67" s="23"/>
    </row>
    <row r="68" spans="1:14" x14ac:dyDescent="0.2">
      <c r="A68" s="1" t="s">
        <v>139</v>
      </c>
      <c r="B68" s="18" t="s">
        <v>17</v>
      </c>
      <c r="C68" s="7">
        <f>SUM(D68+J68)</f>
        <v>90</v>
      </c>
      <c r="D68" s="7">
        <f t="shared" ref="D68" si="30">SUM(E68+I68)</f>
        <v>60</v>
      </c>
      <c r="E68" s="7">
        <f t="shared" ref="E68" si="31">SUM(F68++G68+H68)</f>
        <v>60</v>
      </c>
      <c r="F68" s="21">
        <v>60</v>
      </c>
      <c r="G68" s="21"/>
      <c r="H68" s="21"/>
      <c r="I68" s="21"/>
      <c r="J68" s="7">
        <f>SUM(K68+N68)</f>
        <v>30</v>
      </c>
      <c r="K68" s="7">
        <f t="shared" ref="K68" si="32">SUM(L68++M68)</f>
        <v>15</v>
      </c>
      <c r="L68" s="23"/>
      <c r="M68" s="23">
        <v>15</v>
      </c>
      <c r="N68" s="7">
        <v>15</v>
      </c>
    </row>
    <row r="69" spans="1:14" x14ac:dyDescent="0.2">
      <c r="A69" s="1" t="s">
        <v>140</v>
      </c>
      <c r="B69" s="18" t="s">
        <v>15</v>
      </c>
      <c r="C69" s="7">
        <f>SUM(D69+J69)</f>
        <v>90</v>
      </c>
      <c r="D69" s="7">
        <f>SUM(E69+I69)</f>
        <v>90</v>
      </c>
      <c r="E69" s="7">
        <f>SUM(F69++G69+H69)</f>
        <v>90</v>
      </c>
      <c r="F69" s="21"/>
      <c r="G69" s="21">
        <v>90</v>
      </c>
      <c r="H69" s="21"/>
      <c r="I69" s="21"/>
      <c r="J69" s="7"/>
      <c r="K69" s="7"/>
      <c r="L69" s="23"/>
      <c r="M69" s="23"/>
    </row>
    <row r="70" spans="1:14" ht="6" customHeight="1" x14ac:dyDescent="0.2">
      <c r="C70" s="7" t="s">
        <v>0</v>
      </c>
      <c r="D70" s="7"/>
      <c r="E70" s="7"/>
      <c r="F70" s="21"/>
      <c r="G70" s="21"/>
      <c r="H70" s="21"/>
      <c r="I70" s="21"/>
      <c r="J70" s="21"/>
      <c r="K70" s="23"/>
      <c r="L70" s="23"/>
      <c r="M70" s="23"/>
    </row>
    <row r="71" spans="1:14" x14ac:dyDescent="0.2">
      <c r="A71" s="11" t="s">
        <v>81</v>
      </c>
      <c r="C71" s="10">
        <f>SUM(C72:C88)</f>
        <v>1546</v>
      </c>
      <c r="D71" s="10">
        <f t="shared" ref="D71:M71" si="33">SUM(D72:D88)</f>
        <v>1516</v>
      </c>
      <c r="E71" s="10">
        <f t="shared" si="33"/>
        <v>1371</v>
      </c>
      <c r="F71" s="10">
        <f t="shared" si="33"/>
        <v>790</v>
      </c>
      <c r="G71" s="10">
        <f t="shared" si="33"/>
        <v>541</v>
      </c>
      <c r="H71" s="10">
        <f t="shared" si="33"/>
        <v>40</v>
      </c>
      <c r="I71" s="10">
        <f t="shared" si="33"/>
        <v>145</v>
      </c>
      <c r="J71" s="10">
        <f t="shared" si="33"/>
        <v>30</v>
      </c>
      <c r="K71" s="10">
        <f t="shared" si="33"/>
        <v>30</v>
      </c>
      <c r="L71" s="10"/>
      <c r="M71" s="10">
        <f t="shared" si="33"/>
        <v>30</v>
      </c>
      <c r="N71" s="10"/>
    </row>
    <row r="72" spans="1:14" x14ac:dyDescent="0.2">
      <c r="A72" s="1" t="s">
        <v>82</v>
      </c>
      <c r="B72" s="5">
        <v>11598</v>
      </c>
      <c r="C72" s="7">
        <f t="shared" ref="C72" si="34">SUM(D72+J72)</f>
        <v>60</v>
      </c>
      <c r="D72" s="7">
        <f t="shared" ref="D72" si="35">SUM(E72+I72)</f>
        <v>60</v>
      </c>
      <c r="E72" s="7">
        <f t="shared" ref="E72" si="36">SUM(F72++G72+H72)</f>
        <v>60</v>
      </c>
      <c r="F72" s="10"/>
      <c r="G72" s="10">
        <v>60</v>
      </c>
      <c r="H72" s="10"/>
      <c r="I72" s="10"/>
      <c r="J72" s="10"/>
      <c r="K72" s="10"/>
      <c r="L72" s="10"/>
      <c r="M72" s="10"/>
      <c r="N72" s="10"/>
    </row>
    <row r="73" spans="1:14" x14ac:dyDescent="0.2">
      <c r="A73" s="8" t="s">
        <v>83</v>
      </c>
      <c r="B73" s="18">
        <v>12903</v>
      </c>
      <c r="C73" s="7">
        <f t="shared" si="4"/>
        <v>640</v>
      </c>
      <c r="D73" s="7">
        <f t="shared" ref="D73:D88" si="37">SUM(E73+I73)</f>
        <v>610</v>
      </c>
      <c r="E73" s="7">
        <f t="shared" ref="E73:E88" si="38">SUM(F73++G73+H73)</f>
        <v>550</v>
      </c>
      <c r="F73" s="21">
        <v>460</v>
      </c>
      <c r="G73" s="21">
        <v>90</v>
      </c>
      <c r="H73" s="21"/>
      <c r="I73" s="21">
        <v>60</v>
      </c>
      <c r="J73" s="7">
        <f>SUM(K73+N73)</f>
        <v>30</v>
      </c>
      <c r="K73" s="7">
        <f t="shared" ref="K73" si="39">SUM(L73++M73)</f>
        <v>30</v>
      </c>
      <c r="L73" s="23"/>
      <c r="M73" s="23">
        <v>30</v>
      </c>
    </row>
    <row r="74" spans="1:14" ht="25.5" x14ac:dyDescent="0.2">
      <c r="A74" s="8" t="s">
        <v>84</v>
      </c>
      <c r="B74" s="18">
        <v>12937</v>
      </c>
      <c r="C74" s="7">
        <f t="shared" si="4"/>
        <v>60</v>
      </c>
      <c r="D74" s="7">
        <f t="shared" si="37"/>
        <v>60</v>
      </c>
      <c r="E74" s="7">
        <f t="shared" si="38"/>
        <v>60</v>
      </c>
      <c r="F74" s="21">
        <v>60</v>
      </c>
      <c r="G74" s="21"/>
      <c r="H74" s="21"/>
      <c r="I74" s="21"/>
      <c r="J74" s="7"/>
      <c r="K74" s="7"/>
      <c r="L74" s="23"/>
      <c r="M74" s="23"/>
    </row>
    <row r="75" spans="1:14" ht="25.5" x14ac:dyDescent="0.2">
      <c r="A75" s="1" t="s">
        <v>85</v>
      </c>
      <c r="B75" s="18">
        <v>12989</v>
      </c>
      <c r="C75" s="7">
        <f t="shared" si="4"/>
        <v>300</v>
      </c>
      <c r="D75" s="7">
        <f t="shared" si="37"/>
        <v>300</v>
      </c>
      <c r="E75" s="7">
        <f t="shared" si="38"/>
        <v>240</v>
      </c>
      <c r="F75" s="21">
        <v>240</v>
      </c>
      <c r="G75" s="21"/>
      <c r="H75" s="21"/>
      <c r="I75" s="21">
        <v>60</v>
      </c>
      <c r="J75" s="7"/>
      <c r="K75" s="7"/>
      <c r="L75" s="23"/>
      <c r="M75" s="23"/>
    </row>
    <row r="76" spans="1:14" x14ac:dyDescent="0.2">
      <c r="A76" s="8" t="s">
        <v>87</v>
      </c>
      <c r="B76" s="18">
        <v>13023</v>
      </c>
      <c r="C76" s="7">
        <f t="shared" si="4"/>
        <v>76</v>
      </c>
      <c r="D76" s="7">
        <f t="shared" si="37"/>
        <v>76</v>
      </c>
      <c r="E76" s="7">
        <f t="shared" si="38"/>
        <v>76</v>
      </c>
      <c r="F76" s="21"/>
      <c r="G76" s="21">
        <v>76</v>
      </c>
      <c r="H76" s="21"/>
      <c r="I76" s="21"/>
      <c r="J76" s="7"/>
      <c r="K76" s="7"/>
      <c r="L76" s="23"/>
      <c r="M76" s="23"/>
    </row>
    <row r="77" spans="1:14" x14ac:dyDescent="0.2">
      <c r="A77" s="25" t="s">
        <v>141</v>
      </c>
      <c r="B77" s="18">
        <v>13330</v>
      </c>
      <c r="C77" s="7">
        <f t="shared" ref="C77" si="40">SUM(D77+J77)</f>
        <v>30</v>
      </c>
      <c r="D77" s="7">
        <f t="shared" ref="D77" si="41">SUM(E77+I77)</f>
        <v>30</v>
      </c>
      <c r="E77" s="7">
        <f t="shared" ref="E77" si="42">SUM(F77++G77+H77)</f>
        <v>30</v>
      </c>
      <c r="F77" s="21"/>
      <c r="G77" s="21">
        <v>30</v>
      </c>
      <c r="H77" s="21"/>
      <c r="I77" s="21"/>
      <c r="J77" s="7"/>
      <c r="K77" s="7"/>
      <c r="L77" s="23"/>
      <c r="M77" s="23"/>
    </row>
    <row r="78" spans="1:14" x14ac:dyDescent="0.2">
      <c r="A78" s="1" t="s">
        <v>88</v>
      </c>
      <c r="B78" s="5">
        <v>14017</v>
      </c>
      <c r="C78" s="7">
        <f t="shared" si="4"/>
        <v>20</v>
      </c>
      <c r="D78" s="7">
        <f t="shared" si="37"/>
        <v>20</v>
      </c>
      <c r="E78" s="7">
        <f t="shared" si="38"/>
        <v>20</v>
      </c>
      <c r="F78" s="21"/>
      <c r="G78" s="21">
        <v>20</v>
      </c>
      <c r="H78" s="21"/>
      <c r="I78" s="21"/>
      <c r="J78" s="7"/>
      <c r="K78" s="7"/>
      <c r="L78" s="23"/>
      <c r="M78" s="23"/>
    </row>
    <row r="79" spans="1:14" ht="25.5" x14ac:dyDescent="0.2">
      <c r="A79" s="1" t="s">
        <v>142</v>
      </c>
      <c r="B79" s="5">
        <v>14041</v>
      </c>
      <c r="C79" s="7">
        <f t="shared" si="4"/>
        <v>30</v>
      </c>
      <c r="D79" s="7">
        <f t="shared" si="37"/>
        <v>30</v>
      </c>
      <c r="E79" s="7">
        <f t="shared" si="38"/>
        <v>30</v>
      </c>
      <c r="F79" s="21"/>
      <c r="G79" s="21">
        <v>30</v>
      </c>
      <c r="H79" s="21"/>
      <c r="I79" s="21"/>
      <c r="J79" s="7"/>
      <c r="K79" s="7"/>
      <c r="L79" s="23"/>
      <c r="M79" s="23"/>
    </row>
    <row r="80" spans="1:14" x14ac:dyDescent="0.2">
      <c r="A80" s="8" t="s">
        <v>89</v>
      </c>
      <c r="B80" s="18">
        <v>14077</v>
      </c>
      <c r="C80" s="7">
        <f t="shared" si="4"/>
        <v>30</v>
      </c>
      <c r="D80" s="7">
        <f t="shared" si="37"/>
        <v>30</v>
      </c>
      <c r="E80" s="7">
        <f t="shared" si="38"/>
        <v>30</v>
      </c>
      <c r="F80" s="21"/>
      <c r="G80" s="21">
        <v>30</v>
      </c>
      <c r="H80" s="21"/>
      <c r="I80" s="21"/>
      <c r="J80" s="7"/>
      <c r="K80" s="7"/>
      <c r="L80" s="23"/>
      <c r="M80" s="23"/>
    </row>
    <row r="81" spans="1:14" ht="25.5" x14ac:dyDescent="0.2">
      <c r="A81" s="1" t="s">
        <v>90</v>
      </c>
      <c r="B81" s="18">
        <v>15222</v>
      </c>
      <c r="C81" s="7">
        <f t="shared" si="4"/>
        <v>30</v>
      </c>
      <c r="D81" s="7">
        <f t="shared" si="37"/>
        <v>30</v>
      </c>
      <c r="E81" s="7">
        <f t="shared" si="38"/>
        <v>30</v>
      </c>
      <c r="F81" s="21"/>
      <c r="G81" s="21">
        <v>30</v>
      </c>
      <c r="H81" s="21"/>
      <c r="I81" s="21"/>
      <c r="J81" s="7"/>
      <c r="K81" s="7"/>
      <c r="L81" s="23"/>
      <c r="M81" s="23"/>
    </row>
    <row r="82" spans="1:14" x14ac:dyDescent="0.2">
      <c r="A82" s="25" t="s">
        <v>143</v>
      </c>
      <c r="B82" s="24" t="s">
        <v>11</v>
      </c>
      <c r="C82" s="7">
        <f>SUM(D82+J82)</f>
        <v>60</v>
      </c>
      <c r="D82" s="7">
        <f>SUM(E82+I82)</f>
        <v>60</v>
      </c>
      <c r="E82" s="7">
        <f>SUM(F82++G82+H82)</f>
        <v>60</v>
      </c>
      <c r="F82" s="21"/>
      <c r="G82" s="21">
        <v>60</v>
      </c>
      <c r="H82" s="21"/>
      <c r="I82" s="21"/>
      <c r="J82" s="7"/>
      <c r="K82" s="7"/>
      <c r="L82" s="23"/>
      <c r="M82" s="23"/>
    </row>
    <row r="83" spans="1:14" ht="25.5" x14ac:dyDescent="0.2">
      <c r="A83" s="1" t="s">
        <v>144</v>
      </c>
      <c r="B83" s="5" t="s">
        <v>8</v>
      </c>
      <c r="C83" s="7">
        <f t="shared" si="4"/>
        <v>30</v>
      </c>
      <c r="D83" s="7">
        <f t="shared" si="37"/>
        <v>30</v>
      </c>
      <c r="E83" s="7">
        <f t="shared" si="38"/>
        <v>30</v>
      </c>
      <c r="F83" s="21"/>
      <c r="G83" s="21">
        <v>30</v>
      </c>
      <c r="H83" s="21"/>
      <c r="I83" s="21"/>
      <c r="J83" s="7"/>
      <c r="K83" s="7"/>
      <c r="L83" s="23"/>
      <c r="M83" s="23"/>
    </row>
    <row r="84" spans="1:14" x14ac:dyDescent="0.2">
      <c r="A84" s="8" t="s">
        <v>91</v>
      </c>
      <c r="B84" s="18">
        <v>17460</v>
      </c>
      <c r="C84" s="7">
        <f t="shared" si="4"/>
        <v>60</v>
      </c>
      <c r="D84" s="7">
        <f t="shared" si="37"/>
        <v>60</v>
      </c>
      <c r="E84" s="7">
        <f t="shared" si="38"/>
        <v>60</v>
      </c>
      <c r="F84" s="21"/>
      <c r="G84" s="21">
        <v>60</v>
      </c>
      <c r="H84" s="21"/>
      <c r="I84" s="21"/>
      <c r="J84" s="7"/>
      <c r="K84" s="7"/>
      <c r="L84" s="23"/>
      <c r="M84" s="23"/>
    </row>
    <row r="85" spans="1:14" x14ac:dyDescent="0.2">
      <c r="A85" s="1" t="s">
        <v>145</v>
      </c>
      <c r="B85" s="18">
        <v>17920</v>
      </c>
      <c r="C85" s="7">
        <f>SUM(D85+J85)</f>
        <v>80</v>
      </c>
      <c r="D85" s="7">
        <f t="shared" si="37"/>
        <v>80</v>
      </c>
      <c r="E85" s="7">
        <f t="shared" si="38"/>
        <v>55</v>
      </c>
      <c r="F85" s="21">
        <v>30</v>
      </c>
      <c r="G85" s="21">
        <v>25</v>
      </c>
      <c r="H85" s="21"/>
      <c r="I85" s="21">
        <v>25</v>
      </c>
      <c r="J85" s="7"/>
      <c r="K85" s="7"/>
      <c r="L85" s="23"/>
      <c r="M85" s="23"/>
    </row>
    <row r="86" spans="1:14" ht="25.5" x14ac:dyDescent="0.2">
      <c r="A86" s="26" t="s">
        <v>86</v>
      </c>
      <c r="B86" s="18" t="s">
        <v>18</v>
      </c>
      <c r="C86" s="7">
        <f>SUM(D86+J86)</f>
        <v>15</v>
      </c>
      <c r="D86" s="7">
        <f>SUM(E86+I86)</f>
        <v>15</v>
      </c>
      <c r="E86" s="7">
        <f>SUM(F86++G86+H86)</f>
        <v>15</v>
      </c>
      <c r="F86" s="21"/>
      <c r="G86" s="21"/>
      <c r="H86" s="21">
        <v>15</v>
      </c>
      <c r="I86" s="21"/>
      <c r="J86" s="7"/>
      <c r="K86" s="7"/>
      <c r="L86" s="23"/>
      <c r="M86" s="23"/>
    </row>
    <row r="87" spans="1:14" ht="25.5" x14ac:dyDescent="0.2">
      <c r="A87" s="1" t="s">
        <v>92</v>
      </c>
      <c r="B87" s="18">
        <v>722320</v>
      </c>
      <c r="C87" s="7">
        <f t="shared" ref="C87:C137" si="43">SUM(D87+J87)</f>
        <v>15</v>
      </c>
      <c r="D87" s="7">
        <f t="shared" si="37"/>
        <v>15</v>
      </c>
      <c r="E87" s="7">
        <f t="shared" si="38"/>
        <v>15</v>
      </c>
      <c r="F87" s="21"/>
      <c r="G87" s="21"/>
      <c r="H87" s="21">
        <v>15</v>
      </c>
      <c r="I87" s="21"/>
      <c r="J87" s="7"/>
      <c r="K87" s="7"/>
      <c r="L87" s="23"/>
      <c r="M87" s="23"/>
    </row>
    <row r="88" spans="1:14" ht="25.5" x14ac:dyDescent="0.2">
      <c r="A88" s="1" t="s">
        <v>93</v>
      </c>
      <c r="B88" s="18">
        <v>834336</v>
      </c>
      <c r="C88" s="7">
        <f t="shared" si="43"/>
        <v>10</v>
      </c>
      <c r="D88" s="7">
        <f t="shared" si="37"/>
        <v>10</v>
      </c>
      <c r="E88" s="7">
        <f t="shared" si="38"/>
        <v>10</v>
      </c>
      <c r="F88" s="21"/>
      <c r="G88" s="21"/>
      <c r="H88" s="21">
        <v>10</v>
      </c>
      <c r="I88" s="21"/>
      <c r="J88" s="7"/>
      <c r="K88" s="7"/>
      <c r="L88" s="23"/>
      <c r="M88" s="23"/>
    </row>
    <row r="89" spans="1:14" ht="6" customHeight="1" x14ac:dyDescent="0.2">
      <c r="C89" s="7" t="s">
        <v>0</v>
      </c>
      <c r="D89" s="7"/>
      <c r="E89" s="7"/>
      <c r="F89" s="21"/>
      <c r="G89" s="21"/>
      <c r="H89" s="21"/>
      <c r="I89" s="21"/>
      <c r="J89" s="7"/>
      <c r="K89" s="7"/>
      <c r="L89" s="23"/>
      <c r="M89" s="23"/>
    </row>
    <row r="90" spans="1:14" x14ac:dyDescent="0.2">
      <c r="A90" s="11" t="s">
        <v>94</v>
      </c>
      <c r="C90" s="10">
        <f t="shared" ref="C90:G90" si="44">SUM(C91:C91)</f>
        <v>55</v>
      </c>
      <c r="D90" s="10">
        <f t="shared" si="44"/>
        <v>55</v>
      </c>
      <c r="E90" s="10">
        <f t="shared" si="44"/>
        <v>55</v>
      </c>
      <c r="F90" s="10"/>
      <c r="G90" s="10">
        <f t="shared" si="44"/>
        <v>55</v>
      </c>
      <c r="H90" s="10"/>
      <c r="I90" s="10"/>
      <c r="J90" s="10"/>
      <c r="K90" s="7"/>
      <c r="L90" s="23"/>
      <c r="M90" s="23"/>
    </row>
    <row r="91" spans="1:14" x14ac:dyDescent="0.2">
      <c r="A91" s="8" t="s">
        <v>146</v>
      </c>
      <c r="B91" s="18">
        <v>214009</v>
      </c>
      <c r="C91" s="7">
        <f t="shared" si="43"/>
        <v>55</v>
      </c>
      <c r="D91" s="7">
        <f t="shared" si="5"/>
        <v>55</v>
      </c>
      <c r="E91" s="7">
        <f t="shared" si="6"/>
        <v>55</v>
      </c>
      <c r="F91" s="21"/>
      <c r="G91" s="21">
        <v>55</v>
      </c>
      <c r="H91" s="21"/>
      <c r="I91" s="21"/>
      <c r="J91" s="7"/>
      <c r="K91" s="7"/>
      <c r="L91" s="23"/>
      <c r="M91" s="23"/>
    </row>
    <row r="92" spans="1:14" ht="6" customHeight="1" x14ac:dyDescent="0.2">
      <c r="C92" s="7" t="s">
        <v>0</v>
      </c>
      <c r="D92" s="7"/>
      <c r="E92" s="7"/>
      <c r="F92" s="21"/>
      <c r="G92" s="21"/>
      <c r="H92" s="21"/>
      <c r="I92" s="21"/>
      <c r="J92" s="7"/>
      <c r="K92" s="7"/>
      <c r="L92" s="23"/>
      <c r="M92" s="23"/>
    </row>
    <row r="93" spans="1:14" x14ac:dyDescent="0.2">
      <c r="A93" s="11" t="s">
        <v>95</v>
      </c>
      <c r="B93" s="4"/>
      <c r="C93" s="10">
        <f>SUM(C94:C95)</f>
        <v>120</v>
      </c>
      <c r="D93" s="10">
        <f>SUM(D94:D95)</f>
        <v>120</v>
      </c>
      <c r="E93" s="10">
        <f>SUM(E94:E95)</f>
        <v>120</v>
      </c>
      <c r="F93" s="10"/>
      <c r="G93" s="10">
        <f>SUM(G94:G95)</f>
        <v>120</v>
      </c>
      <c r="H93" s="10"/>
      <c r="I93" s="10"/>
      <c r="J93" s="7"/>
      <c r="K93" s="7"/>
      <c r="L93" s="23"/>
      <c r="M93" s="23"/>
    </row>
    <row r="94" spans="1:14" x14ac:dyDescent="0.2">
      <c r="A94" s="8" t="s">
        <v>96</v>
      </c>
      <c r="B94" s="18">
        <v>11467</v>
      </c>
      <c r="C94" s="7">
        <f t="shared" si="43"/>
        <v>60</v>
      </c>
      <c r="D94" s="7">
        <f t="shared" ref="D94:D137" si="45">SUM(E94+I94)</f>
        <v>60</v>
      </c>
      <c r="E94" s="7">
        <f t="shared" ref="E94:E137" si="46">SUM(F94++G94+H94)</f>
        <v>60</v>
      </c>
      <c r="F94" s="21"/>
      <c r="G94" s="21">
        <v>60</v>
      </c>
      <c r="H94" s="21"/>
      <c r="I94" s="21"/>
      <c r="J94" s="7"/>
      <c r="K94" s="7"/>
      <c r="L94" s="23"/>
      <c r="M94" s="23"/>
    </row>
    <row r="95" spans="1:14" s="9" customFormat="1" x14ac:dyDescent="0.2">
      <c r="A95" s="8" t="s">
        <v>97</v>
      </c>
      <c r="B95" s="18">
        <v>18358</v>
      </c>
      <c r="C95" s="7">
        <f t="shared" si="43"/>
        <v>60</v>
      </c>
      <c r="D95" s="7">
        <f t="shared" si="45"/>
        <v>60</v>
      </c>
      <c r="E95" s="7">
        <f t="shared" si="46"/>
        <v>60</v>
      </c>
      <c r="F95" s="21"/>
      <c r="G95" s="21">
        <v>60</v>
      </c>
      <c r="H95" s="21"/>
      <c r="I95" s="21"/>
      <c r="J95" s="7"/>
      <c r="K95" s="7"/>
      <c r="L95" s="23"/>
      <c r="M95" s="23"/>
      <c r="N95" s="10"/>
    </row>
    <row r="96" spans="1:14" ht="6" customHeight="1" x14ac:dyDescent="0.2">
      <c r="C96" s="7" t="s">
        <v>0</v>
      </c>
      <c r="D96" s="7"/>
      <c r="E96" s="7"/>
      <c r="F96" s="21"/>
      <c r="G96" s="21"/>
      <c r="H96" s="21"/>
      <c r="I96" s="21"/>
      <c r="J96" s="7"/>
      <c r="K96" s="7"/>
      <c r="L96" s="23"/>
      <c r="M96" s="23"/>
    </row>
    <row r="97" spans="1:14" x14ac:dyDescent="0.2">
      <c r="A97" s="11" t="s">
        <v>98</v>
      </c>
      <c r="C97" s="10">
        <f>SUM(C98:C106)</f>
        <v>630</v>
      </c>
      <c r="D97" s="10">
        <f>SUM(D98:D106)</f>
        <v>600</v>
      </c>
      <c r="E97" s="10">
        <f>SUM(E98:E106)</f>
        <v>540</v>
      </c>
      <c r="F97" s="10">
        <f>SUM(F98:F106)</f>
        <v>120</v>
      </c>
      <c r="G97" s="10">
        <f>SUM(G98:G106)</f>
        <v>420</v>
      </c>
      <c r="H97" s="10"/>
      <c r="I97" s="10">
        <f>SUM(I98:I106)</f>
        <v>60</v>
      </c>
      <c r="J97" s="10">
        <f>SUM(J98:J106)</f>
        <v>30</v>
      </c>
      <c r="K97" s="10">
        <f>SUM(K98:K106)</f>
        <v>30</v>
      </c>
      <c r="L97" s="10"/>
      <c r="M97" s="10">
        <f>SUM(M98:M106)</f>
        <v>30</v>
      </c>
      <c r="N97" s="10"/>
    </row>
    <row r="98" spans="1:14" x14ac:dyDescent="0.2">
      <c r="A98" s="8" t="s">
        <v>99</v>
      </c>
      <c r="B98" s="18">
        <v>10902</v>
      </c>
      <c r="C98" s="7">
        <f t="shared" si="43"/>
        <v>30</v>
      </c>
      <c r="D98" s="7">
        <f t="shared" si="45"/>
        <v>30</v>
      </c>
      <c r="E98" s="7">
        <f t="shared" si="46"/>
        <v>30</v>
      </c>
      <c r="F98" s="21"/>
      <c r="G98" s="21">
        <v>30</v>
      </c>
      <c r="H98" s="21"/>
      <c r="I98" s="21"/>
      <c r="J98" s="7"/>
      <c r="K98" s="7"/>
      <c r="L98" s="23"/>
      <c r="M98" s="23"/>
    </row>
    <row r="99" spans="1:14" x14ac:dyDescent="0.2">
      <c r="A99" s="8" t="s">
        <v>100</v>
      </c>
      <c r="B99" s="18">
        <v>11389</v>
      </c>
      <c r="C99" s="7">
        <f t="shared" si="43"/>
        <v>30</v>
      </c>
      <c r="D99" s="7">
        <f t="shared" si="45"/>
        <v>30</v>
      </c>
      <c r="E99" s="7">
        <f t="shared" si="46"/>
        <v>30</v>
      </c>
      <c r="F99" s="21"/>
      <c r="G99" s="21">
        <v>30</v>
      </c>
      <c r="H99" s="21"/>
      <c r="I99" s="21"/>
      <c r="J99" s="7"/>
      <c r="K99" s="7"/>
      <c r="L99" s="23"/>
      <c r="M99" s="23"/>
    </row>
    <row r="100" spans="1:14" x14ac:dyDescent="0.2">
      <c r="A100" s="8" t="s">
        <v>101</v>
      </c>
      <c r="B100" s="18">
        <v>11476</v>
      </c>
      <c r="C100" s="7">
        <f t="shared" si="43"/>
        <v>150</v>
      </c>
      <c r="D100" s="7">
        <f t="shared" si="45"/>
        <v>150</v>
      </c>
      <c r="E100" s="7">
        <f t="shared" si="46"/>
        <v>120</v>
      </c>
      <c r="F100" s="21">
        <v>30</v>
      </c>
      <c r="G100" s="21">
        <v>90</v>
      </c>
      <c r="H100" s="21"/>
      <c r="I100" s="21">
        <v>30</v>
      </c>
      <c r="J100" s="7"/>
      <c r="K100" s="7"/>
      <c r="L100" s="23"/>
      <c r="M100" s="23"/>
    </row>
    <row r="101" spans="1:14" x14ac:dyDescent="0.2">
      <c r="A101" s="8" t="s">
        <v>102</v>
      </c>
      <c r="B101" s="18">
        <v>11757</v>
      </c>
      <c r="C101" s="7">
        <f t="shared" si="43"/>
        <v>180</v>
      </c>
      <c r="D101" s="7">
        <f t="shared" si="45"/>
        <v>150</v>
      </c>
      <c r="E101" s="7">
        <f t="shared" si="46"/>
        <v>120</v>
      </c>
      <c r="F101" s="21"/>
      <c r="G101" s="21">
        <v>120</v>
      </c>
      <c r="H101" s="21"/>
      <c r="I101" s="21">
        <v>30</v>
      </c>
      <c r="J101" s="7">
        <f>SUM(K101+N101)</f>
        <v>30</v>
      </c>
      <c r="K101" s="7">
        <f t="shared" ref="K101:K149" si="47">SUM(L101++M101)</f>
        <v>30</v>
      </c>
      <c r="L101" s="23"/>
      <c r="M101" s="23">
        <v>30</v>
      </c>
    </row>
    <row r="102" spans="1:14" x14ac:dyDescent="0.2">
      <c r="A102" s="8" t="s">
        <v>103</v>
      </c>
      <c r="B102" s="18">
        <v>12297</v>
      </c>
      <c r="C102" s="7">
        <f t="shared" si="43"/>
        <v>90</v>
      </c>
      <c r="D102" s="7">
        <f t="shared" si="45"/>
        <v>90</v>
      </c>
      <c r="E102" s="7">
        <f t="shared" si="46"/>
        <v>90</v>
      </c>
      <c r="F102" s="21">
        <v>90</v>
      </c>
      <c r="G102" s="21"/>
      <c r="H102" s="21"/>
      <c r="I102" s="21"/>
      <c r="J102" s="7"/>
      <c r="K102" s="7"/>
      <c r="L102" s="23"/>
      <c r="M102" s="23"/>
    </row>
    <row r="103" spans="1:14" x14ac:dyDescent="0.2">
      <c r="A103" s="25" t="s">
        <v>147</v>
      </c>
      <c r="B103" s="18">
        <v>15354</v>
      </c>
      <c r="C103" s="7">
        <f t="shared" ref="C103" si="48">SUM(D103+J103)</f>
        <v>30</v>
      </c>
      <c r="D103" s="7">
        <f t="shared" ref="D103" si="49">SUM(E103+I103)</f>
        <v>30</v>
      </c>
      <c r="E103" s="7">
        <f t="shared" ref="E103" si="50">SUM(F103++G103+H103)</f>
        <v>30</v>
      </c>
      <c r="F103" s="21"/>
      <c r="G103" s="21">
        <v>30</v>
      </c>
      <c r="H103" s="21"/>
      <c r="I103" s="21"/>
      <c r="J103" s="7"/>
      <c r="K103" s="7"/>
      <c r="L103" s="23"/>
      <c r="M103" s="23"/>
    </row>
    <row r="104" spans="1:14" ht="25.5" x14ac:dyDescent="0.2">
      <c r="A104" s="8" t="s">
        <v>104</v>
      </c>
      <c r="B104" s="18">
        <v>15815</v>
      </c>
      <c r="C104" s="7">
        <f t="shared" si="43"/>
        <v>30</v>
      </c>
      <c r="D104" s="7">
        <f t="shared" si="45"/>
        <v>30</v>
      </c>
      <c r="E104" s="7">
        <f t="shared" si="46"/>
        <v>30</v>
      </c>
      <c r="F104" s="21"/>
      <c r="G104" s="21">
        <v>30</v>
      </c>
      <c r="H104" s="21"/>
      <c r="I104" s="21"/>
      <c r="J104" s="7"/>
      <c r="K104" s="7"/>
      <c r="L104" s="23"/>
      <c r="M104" s="23"/>
    </row>
    <row r="105" spans="1:14" x14ac:dyDescent="0.2">
      <c r="A105" s="8" t="s">
        <v>105</v>
      </c>
      <c r="B105" s="18">
        <v>16588</v>
      </c>
      <c r="C105" s="7">
        <f t="shared" si="43"/>
        <v>60</v>
      </c>
      <c r="D105" s="7">
        <f t="shared" si="45"/>
        <v>60</v>
      </c>
      <c r="E105" s="7">
        <f t="shared" si="46"/>
        <v>60</v>
      </c>
      <c r="F105" s="21"/>
      <c r="G105" s="21">
        <v>60</v>
      </c>
      <c r="H105" s="21"/>
      <c r="I105" s="21"/>
      <c r="J105" s="7"/>
      <c r="K105" s="7"/>
      <c r="L105" s="23"/>
      <c r="M105" s="23"/>
    </row>
    <row r="106" spans="1:14" x14ac:dyDescent="0.2">
      <c r="A106" s="25" t="s">
        <v>148</v>
      </c>
      <c r="B106" s="18" t="s">
        <v>19</v>
      </c>
      <c r="C106" s="7">
        <f t="shared" si="43"/>
        <v>30</v>
      </c>
      <c r="D106" s="7">
        <f t="shared" ref="D106" si="51">SUM(E106+I106)</f>
        <v>30</v>
      </c>
      <c r="E106" s="7">
        <f t="shared" ref="E106" si="52">SUM(F106++G106+H106)</f>
        <v>30</v>
      </c>
      <c r="F106" s="21"/>
      <c r="G106" s="21">
        <v>30</v>
      </c>
      <c r="H106" s="21"/>
      <c r="I106" s="21"/>
      <c r="J106" s="7"/>
      <c r="K106" s="7"/>
      <c r="L106" s="23"/>
      <c r="M106" s="23"/>
    </row>
    <row r="107" spans="1:14" ht="6" customHeight="1" x14ac:dyDescent="0.2">
      <c r="C107" s="7" t="s">
        <v>0</v>
      </c>
      <c r="D107" s="7"/>
      <c r="E107" s="7"/>
      <c r="F107" s="21"/>
      <c r="G107" s="21"/>
      <c r="H107" s="21"/>
      <c r="I107" s="21"/>
      <c r="J107" s="7"/>
      <c r="K107" s="7"/>
      <c r="L107" s="23"/>
      <c r="M107" s="23"/>
    </row>
    <row r="108" spans="1:14" ht="25.5" x14ac:dyDescent="0.2">
      <c r="A108" s="11" t="s">
        <v>106</v>
      </c>
      <c r="C108" s="10">
        <f>SUM(C109:C112)</f>
        <v>210</v>
      </c>
      <c r="D108" s="10">
        <f>SUM(D109:D112)</f>
        <v>210</v>
      </c>
      <c r="E108" s="10">
        <f t="shared" ref="E108:I108" si="53">SUM(E109:E112)</f>
        <v>180</v>
      </c>
      <c r="F108" s="10">
        <f t="shared" si="53"/>
        <v>120</v>
      </c>
      <c r="G108" s="10">
        <f t="shared" si="53"/>
        <v>60</v>
      </c>
      <c r="H108" s="10"/>
      <c r="I108" s="10">
        <f t="shared" si="53"/>
        <v>30</v>
      </c>
      <c r="J108" s="10"/>
      <c r="K108" s="7"/>
      <c r="L108" s="10"/>
      <c r="M108" s="10"/>
      <c r="N108" s="10"/>
    </row>
    <row r="109" spans="1:14" x14ac:dyDescent="0.2">
      <c r="A109" s="1" t="s">
        <v>150</v>
      </c>
      <c r="B109" s="5" t="s">
        <v>9</v>
      </c>
      <c r="C109" s="7">
        <f t="shared" si="43"/>
        <v>30</v>
      </c>
      <c r="D109" s="7">
        <f t="shared" ref="D109" si="54">SUM(E109+I109)</f>
        <v>30</v>
      </c>
      <c r="E109" s="7"/>
      <c r="F109" s="21"/>
      <c r="G109" s="21"/>
      <c r="H109" s="21"/>
      <c r="I109" s="21">
        <v>30</v>
      </c>
      <c r="J109" s="7"/>
      <c r="K109" s="7"/>
      <c r="L109" s="23"/>
      <c r="M109" s="23"/>
    </row>
    <row r="110" spans="1:14" x14ac:dyDescent="0.2">
      <c r="A110" s="8" t="s">
        <v>107</v>
      </c>
      <c r="B110" s="18">
        <v>15967</v>
      </c>
      <c r="C110" s="7">
        <f t="shared" si="43"/>
        <v>30</v>
      </c>
      <c r="D110" s="7">
        <f t="shared" si="45"/>
        <v>30</v>
      </c>
      <c r="E110" s="7">
        <f t="shared" si="46"/>
        <v>30</v>
      </c>
      <c r="F110" s="21">
        <v>30</v>
      </c>
      <c r="G110" s="21"/>
      <c r="H110" s="21"/>
      <c r="I110" s="21"/>
      <c r="J110" s="7"/>
      <c r="K110" s="7"/>
      <c r="L110" s="23"/>
      <c r="M110" s="23"/>
    </row>
    <row r="111" spans="1:14" x14ac:dyDescent="0.2">
      <c r="A111" s="1" t="s">
        <v>149</v>
      </c>
      <c r="B111" s="18" t="s">
        <v>10</v>
      </c>
      <c r="C111" s="7">
        <f t="shared" si="43"/>
        <v>60</v>
      </c>
      <c r="D111" s="7">
        <f t="shared" ref="D111" si="55">SUM(E111+I111)</f>
        <v>60</v>
      </c>
      <c r="E111" s="7">
        <f t="shared" ref="E111" si="56">SUM(F111++G111+H111)</f>
        <v>60</v>
      </c>
      <c r="F111" s="21"/>
      <c r="G111" s="21">
        <v>60</v>
      </c>
      <c r="H111" s="21"/>
      <c r="I111" s="21"/>
      <c r="J111" s="7"/>
      <c r="K111" s="7"/>
      <c r="L111" s="23"/>
      <c r="M111" s="23"/>
    </row>
    <row r="112" spans="1:14" x14ac:dyDescent="0.2">
      <c r="A112" s="8" t="s">
        <v>108</v>
      </c>
      <c r="B112" s="18">
        <v>18367</v>
      </c>
      <c r="C112" s="7">
        <f t="shared" si="43"/>
        <v>90</v>
      </c>
      <c r="D112" s="7">
        <f t="shared" si="45"/>
        <v>90</v>
      </c>
      <c r="E112" s="7">
        <f t="shared" si="46"/>
        <v>90</v>
      </c>
      <c r="F112" s="21">
        <v>90</v>
      </c>
      <c r="G112" s="21"/>
      <c r="H112" s="21"/>
      <c r="I112" s="21"/>
      <c r="J112" s="7"/>
      <c r="K112" s="7"/>
      <c r="L112" s="23"/>
      <c r="M112" s="23"/>
    </row>
    <row r="113" spans="1:14" ht="3.75" customHeight="1" x14ac:dyDescent="0.2">
      <c r="C113" s="7" t="s">
        <v>0</v>
      </c>
      <c r="D113" s="7"/>
      <c r="E113" s="7"/>
      <c r="F113" s="21"/>
      <c r="G113" s="21"/>
      <c r="H113" s="21"/>
      <c r="I113" s="21"/>
      <c r="J113" s="7"/>
      <c r="K113" s="7"/>
      <c r="L113" s="23"/>
      <c r="M113" s="23"/>
    </row>
    <row r="114" spans="1:14" x14ac:dyDescent="0.2">
      <c r="A114" s="11" t="s">
        <v>109</v>
      </c>
      <c r="B114" s="4"/>
      <c r="C114" s="10">
        <f t="shared" ref="C114:J114" si="57">SUM(C115:C121)</f>
        <v>1140</v>
      </c>
      <c r="D114" s="10">
        <f t="shared" si="57"/>
        <v>1125</v>
      </c>
      <c r="E114" s="10">
        <f t="shared" si="57"/>
        <v>1095</v>
      </c>
      <c r="F114" s="10">
        <f t="shared" si="57"/>
        <v>300</v>
      </c>
      <c r="G114" s="10">
        <f t="shared" si="57"/>
        <v>645</v>
      </c>
      <c r="H114" s="10">
        <f t="shared" si="57"/>
        <v>150</v>
      </c>
      <c r="I114" s="10">
        <f t="shared" si="57"/>
        <v>30</v>
      </c>
      <c r="J114" s="10">
        <f t="shared" si="57"/>
        <v>15</v>
      </c>
      <c r="K114" s="10"/>
      <c r="L114" s="10"/>
      <c r="M114" s="10"/>
      <c r="N114" s="10">
        <f>SUM(N115:N121)</f>
        <v>15</v>
      </c>
    </row>
    <row r="115" spans="1:14" x14ac:dyDescent="0.2">
      <c r="A115" s="25" t="s">
        <v>151</v>
      </c>
      <c r="B115" s="18">
        <v>11334</v>
      </c>
      <c r="C115" s="7">
        <f t="shared" si="43"/>
        <v>30</v>
      </c>
      <c r="D115" s="7">
        <f t="shared" ref="D115" si="58">SUM(E115+I115)</f>
        <v>30</v>
      </c>
      <c r="E115" s="7">
        <f t="shared" ref="E115" si="59">SUM(F115++G115+H115)</f>
        <v>30</v>
      </c>
      <c r="F115" s="7">
        <v>30</v>
      </c>
      <c r="G115" s="10"/>
      <c r="H115" s="10"/>
      <c r="I115" s="10"/>
      <c r="J115" s="7"/>
      <c r="K115" s="7"/>
      <c r="L115" s="23"/>
      <c r="M115" s="23"/>
    </row>
    <row r="116" spans="1:14" x14ac:dyDescent="0.2">
      <c r="A116" s="1" t="s">
        <v>110</v>
      </c>
      <c r="B116" s="18">
        <v>11725</v>
      </c>
      <c r="C116" s="7">
        <f t="shared" si="43"/>
        <v>15</v>
      </c>
      <c r="D116" s="7">
        <f t="shared" si="45"/>
        <v>15</v>
      </c>
      <c r="E116" s="7">
        <f t="shared" si="46"/>
        <v>15</v>
      </c>
      <c r="F116" s="21"/>
      <c r="G116" s="21">
        <v>15</v>
      </c>
      <c r="H116" s="21"/>
      <c r="I116" s="21"/>
      <c r="J116" s="7"/>
      <c r="K116" s="7"/>
      <c r="L116" s="23"/>
      <c r="M116" s="23"/>
    </row>
    <row r="117" spans="1:14" x14ac:dyDescent="0.2">
      <c r="A117" s="1" t="s">
        <v>111</v>
      </c>
      <c r="B117" s="18">
        <v>11727</v>
      </c>
      <c r="C117" s="7">
        <f t="shared" si="43"/>
        <v>15</v>
      </c>
      <c r="D117" s="7">
        <f t="shared" si="45"/>
        <v>15</v>
      </c>
      <c r="E117" s="7">
        <f t="shared" si="46"/>
        <v>15</v>
      </c>
      <c r="F117" s="21"/>
      <c r="G117" s="21">
        <v>15</v>
      </c>
      <c r="H117" s="21"/>
      <c r="I117" s="21"/>
      <c r="J117" s="7"/>
      <c r="K117" s="7"/>
      <c r="L117" s="23"/>
      <c r="M117" s="23"/>
    </row>
    <row r="118" spans="1:14" x14ac:dyDescent="0.2">
      <c r="A118" s="1" t="s">
        <v>112</v>
      </c>
      <c r="B118" s="18">
        <v>11929</v>
      </c>
      <c r="C118" s="7">
        <f t="shared" si="43"/>
        <v>75</v>
      </c>
      <c r="D118" s="7">
        <f t="shared" si="45"/>
        <v>75</v>
      </c>
      <c r="E118" s="7">
        <f t="shared" si="46"/>
        <v>75</v>
      </c>
      <c r="F118" s="21"/>
      <c r="G118" s="21">
        <v>75</v>
      </c>
      <c r="H118" s="21"/>
      <c r="I118" s="21"/>
      <c r="J118" s="7"/>
      <c r="K118" s="7"/>
      <c r="L118" s="23"/>
      <c r="M118" s="23"/>
    </row>
    <row r="119" spans="1:14" x14ac:dyDescent="0.2">
      <c r="A119" s="1" t="s">
        <v>113</v>
      </c>
      <c r="B119" s="18">
        <v>12389</v>
      </c>
      <c r="C119" s="7">
        <f t="shared" si="43"/>
        <v>225</v>
      </c>
      <c r="D119" s="7">
        <f t="shared" si="45"/>
        <v>210</v>
      </c>
      <c r="E119" s="7">
        <f t="shared" si="46"/>
        <v>180</v>
      </c>
      <c r="F119" s="21">
        <v>90</v>
      </c>
      <c r="G119" s="21">
        <v>90</v>
      </c>
      <c r="H119" s="21"/>
      <c r="I119" s="21">
        <v>30</v>
      </c>
      <c r="J119" s="7">
        <f>SUM(K119+N119)</f>
        <v>15</v>
      </c>
      <c r="K119" s="7"/>
      <c r="L119" s="23"/>
      <c r="M119" s="23"/>
      <c r="N119" s="7">
        <v>15</v>
      </c>
    </row>
    <row r="120" spans="1:14" x14ac:dyDescent="0.2">
      <c r="A120" s="1" t="s">
        <v>114</v>
      </c>
      <c r="B120" s="18">
        <v>12564</v>
      </c>
      <c r="C120" s="7">
        <f t="shared" si="43"/>
        <v>450</v>
      </c>
      <c r="D120" s="7">
        <f t="shared" si="45"/>
        <v>450</v>
      </c>
      <c r="E120" s="7">
        <f t="shared" si="46"/>
        <v>450</v>
      </c>
      <c r="F120" s="21">
        <v>180</v>
      </c>
      <c r="G120" s="21">
        <v>240</v>
      </c>
      <c r="H120" s="21">
        <v>30</v>
      </c>
      <c r="I120" s="21"/>
      <c r="J120" s="7"/>
      <c r="K120" s="7"/>
      <c r="L120" s="23"/>
      <c r="M120" s="23"/>
    </row>
    <row r="121" spans="1:14" x14ac:dyDescent="0.2">
      <c r="A121" s="1" t="s">
        <v>115</v>
      </c>
      <c r="B121" s="18">
        <v>12568</v>
      </c>
      <c r="C121" s="7">
        <f t="shared" si="43"/>
        <v>330</v>
      </c>
      <c r="D121" s="7">
        <f t="shared" si="45"/>
        <v>330</v>
      </c>
      <c r="E121" s="7">
        <f t="shared" si="46"/>
        <v>330</v>
      </c>
      <c r="F121" s="21"/>
      <c r="G121" s="21">
        <v>210</v>
      </c>
      <c r="H121" s="21">
        <v>120</v>
      </c>
      <c r="I121" s="21"/>
      <c r="J121" s="7"/>
      <c r="K121" s="7"/>
      <c r="L121" s="23"/>
      <c r="M121" s="23"/>
    </row>
    <row r="122" spans="1:14" ht="7.5" customHeight="1" x14ac:dyDescent="0.2">
      <c r="C122" s="7" t="s">
        <v>0</v>
      </c>
      <c r="D122" s="7"/>
      <c r="E122" s="7"/>
      <c r="F122" s="21"/>
      <c r="G122" s="21"/>
      <c r="H122" s="21"/>
      <c r="I122" s="21"/>
      <c r="J122" s="7"/>
      <c r="K122" s="7"/>
      <c r="L122" s="23"/>
      <c r="M122" s="23"/>
    </row>
    <row r="123" spans="1:14" x14ac:dyDescent="0.2">
      <c r="A123" s="6" t="s">
        <v>116</v>
      </c>
      <c r="C123" s="10">
        <f t="shared" ref="C123:K123" si="60">SUM(C124:C130)</f>
        <v>1395</v>
      </c>
      <c r="D123" s="10">
        <f t="shared" si="60"/>
        <v>1275</v>
      </c>
      <c r="E123" s="10">
        <f t="shared" si="60"/>
        <v>1170</v>
      </c>
      <c r="F123" s="10">
        <f t="shared" si="60"/>
        <v>410</v>
      </c>
      <c r="G123" s="10">
        <f t="shared" si="60"/>
        <v>610</v>
      </c>
      <c r="H123" s="10">
        <f t="shared" si="60"/>
        <v>150</v>
      </c>
      <c r="I123" s="10">
        <f t="shared" si="60"/>
        <v>105</v>
      </c>
      <c r="J123" s="10">
        <f t="shared" si="60"/>
        <v>120</v>
      </c>
      <c r="K123" s="10">
        <f t="shared" si="60"/>
        <v>120</v>
      </c>
      <c r="L123" s="10"/>
      <c r="M123" s="10">
        <f>SUM(M124:M130)</f>
        <v>120</v>
      </c>
      <c r="N123" s="10"/>
    </row>
    <row r="124" spans="1:14" x14ac:dyDescent="0.2">
      <c r="A124" s="8" t="s">
        <v>117</v>
      </c>
      <c r="B124" s="18">
        <v>10107</v>
      </c>
      <c r="C124" s="7">
        <f t="shared" si="43"/>
        <v>25</v>
      </c>
      <c r="D124" s="7">
        <f t="shared" si="45"/>
        <v>25</v>
      </c>
      <c r="E124" s="7"/>
      <c r="F124" s="23"/>
      <c r="G124" s="21"/>
      <c r="H124" s="21"/>
      <c r="I124" s="21">
        <v>25</v>
      </c>
      <c r="J124" s="7"/>
      <c r="K124" s="7"/>
      <c r="L124" s="23"/>
      <c r="M124" s="23"/>
    </row>
    <row r="125" spans="1:14" x14ac:dyDescent="0.2">
      <c r="A125" s="8" t="s">
        <v>118</v>
      </c>
      <c r="B125" s="18">
        <v>11913</v>
      </c>
      <c r="C125" s="7">
        <f t="shared" si="43"/>
        <v>150</v>
      </c>
      <c r="D125" s="7">
        <f t="shared" si="45"/>
        <v>150</v>
      </c>
      <c r="E125" s="7">
        <f t="shared" si="46"/>
        <v>150</v>
      </c>
      <c r="F125" s="21"/>
      <c r="G125" s="21"/>
      <c r="H125" s="21">
        <v>150</v>
      </c>
      <c r="I125" s="21"/>
      <c r="J125" s="7"/>
      <c r="K125" s="7"/>
      <c r="L125" s="23"/>
      <c r="M125" s="23"/>
    </row>
    <row r="126" spans="1:14" x14ac:dyDescent="0.2">
      <c r="A126" s="1" t="s">
        <v>119</v>
      </c>
      <c r="B126" s="18">
        <v>12854</v>
      </c>
      <c r="C126" s="7">
        <f t="shared" si="43"/>
        <v>210</v>
      </c>
      <c r="D126" s="7">
        <f t="shared" si="45"/>
        <v>180</v>
      </c>
      <c r="E126" s="7">
        <f t="shared" si="46"/>
        <v>150</v>
      </c>
      <c r="F126" s="21">
        <v>150</v>
      </c>
      <c r="G126" s="21"/>
      <c r="H126" s="21"/>
      <c r="I126" s="21">
        <v>30</v>
      </c>
      <c r="J126" s="7">
        <f>SUM(K126+N126)</f>
        <v>30</v>
      </c>
      <c r="K126" s="7">
        <f t="shared" ref="K126" si="61">SUM(L126++M126)</f>
        <v>30</v>
      </c>
      <c r="L126" s="23"/>
      <c r="M126" s="23">
        <v>30</v>
      </c>
    </row>
    <row r="127" spans="1:14" ht="25.5" x14ac:dyDescent="0.2">
      <c r="A127" s="1" t="s">
        <v>120</v>
      </c>
      <c r="B127" s="18">
        <v>14043</v>
      </c>
      <c r="C127" s="7">
        <f t="shared" si="43"/>
        <v>60</v>
      </c>
      <c r="D127" s="7">
        <f t="shared" si="45"/>
        <v>60</v>
      </c>
      <c r="E127" s="7">
        <f t="shared" si="46"/>
        <v>60</v>
      </c>
      <c r="F127" s="21">
        <v>60</v>
      </c>
      <c r="G127" s="21"/>
      <c r="H127" s="21"/>
      <c r="I127" s="21"/>
      <c r="J127" s="7"/>
      <c r="K127" s="7"/>
      <c r="L127" s="23"/>
      <c r="M127" s="23"/>
    </row>
    <row r="128" spans="1:14" x14ac:dyDescent="0.2">
      <c r="A128" s="29" t="s">
        <v>152</v>
      </c>
      <c r="B128" s="18" t="s">
        <v>21</v>
      </c>
      <c r="C128" s="7">
        <f>SUM(D128+J128)</f>
        <v>60</v>
      </c>
      <c r="D128" s="7">
        <f>SUM(E128+I128)</f>
        <v>60</v>
      </c>
      <c r="E128" s="7">
        <f>SUM(F128++G128+H128)</f>
        <v>60</v>
      </c>
      <c r="F128" s="21"/>
      <c r="G128" s="21">
        <v>60</v>
      </c>
      <c r="H128" s="21"/>
      <c r="I128" s="21"/>
      <c r="J128" s="7"/>
      <c r="K128" s="7"/>
      <c r="L128" s="23"/>
      <c r="M128" s="23"/>
    </row>
    <row r="129" spans="1:14" x14ac:dyDescent="0.2">
      <c r="A129" s="29" t="s">
        <v>153</v>
      </c>
      <c r="B129" s="18" t="s">
        <v>22</v>
      </c>
      <c r="C129" s="7">
        <f>SUM(D129+J129)</f>
        <v>840</v>
      </c>
      <c r="D129" s="7">
        <f>SUM(E129+I129)</f>
        <v>750</v>
      </c>
      <c r="E129" s="7">
        <f>SUM(F129++G129+H129)</f>
        <v>700</v>
      </c>
      <c r="F129" s="21">
        <v>200</v>
      </c>
      <c r="G129" s="21">
        <v>500</v>
      </c>
      <c r="H129" s="21"/>
      <c r="I129" s="21">
        <v>50</v>
      </c>
      <c r="J129" s="7">
        <f t="shared" ref="J129" si="62">SUM(K129+N129)</f>
        <v>90</v>
      </c>
      <c r="K129" s="7">
        <f t="shared" ref="K129" si="63">SUM(L129++M129)</f>
        <v>90</v>
      </c>
      <c r="L129" s="23"/>
      <c r="M129" s="23">
        <v>90</v>
      </c>
    </row>
    <row r="130" spans="1:14" x14ac:dyDescent="0.2">
      <c r="A130" s="29" t="s">
        <v>154</v>
      </c>
      <c r="B130" s="18" t="s">
        <v>20</v>
      </c>
      <c r="C130" s="7">
        <f t="shared" si="43"/>
        <v>50</v>
      </c>
      <c r="D130" s="7">
        <f t="shared" si="45"/>
        <v>50</v>
      </c>
      <c r="E130" s="7">
        <f t="shared" si="46"/>
        <v>50</v>
      </c>
      <c r="F130" s="21"/>
      <c r="G130" s="21">
        <v>50</v>
      </c>
      <c r="H130" s="21"/>
      <c r="I130" s="21"/>
      <c r="J130" s="7"/>
      <c r="K130" s="7"/>
      <c r="L130" s="23"/>
      <c r="M130" s="23"/>
    </row>
    <row r="131" spans="1:14" ht="6.75" customHeight="1" x14ac:dyDescent="0.2">
      <c r="D131" s="7" t="s">
        <v>0</v>
      </c>
      <c r="E131" s="7"/>
      <c r="F131" s="21"/>
      <c r="G131" s="21"/>
      <c r="H131" s="21"/>
      <c r="I131" s="21"/>
      <c r="J131" s="7"/>
      <c r="K131" s="7"/>
      <c r="L131" s="23"/>
      <c r="M131" s="23"/>
    </row>
    <row r="132" spans="1:14" x14ac:dyDescent="0.2">
      <c r="A132" s="11" t="s">
        <v>121</v>
      </c>
      <c r="C132" s="10">
        <f>SUM(C133:C137)</f>
        <v>735</v>
      </c>
      <c r="D132" s="10">
        <f t="shared" ref="D132:M132" si="64">SUM(D133:D137)</f>
        <v>705</v>
      </c>
      <c r="E132" s="10">
        <f t="shared" si="64"/>
        <v>555</v>
      </c>
      <c r="F132" s="10">
        <f t="shared" si="64"/>
        <v>405</v>
      </c>
      <c r="G132" s="10">
        <f t="shared" si="64"/>
        <v>150</v>
      </c>
      <c r="H132" s="10"/>
      <c r="I132" s="10">
        <f t="shared" si="64"/>
        <v>150</v>
      </c>
      <c r="J132" s="10">
        <f t="shared" si="64"/>
        <v>30</v>
      </c>
      <c r="K132" s="10">
        <f t="shared" si="64"/>
        <v>30</v>
      </c>
      <c r="L132" s="10"/>
      <c r="M132" s="10">
        <f t="shared" si="64"/>
        <v>30</v>
      </c>
      <c r="N132" s="10"/>
    </row>
    <row r="133" spans="1:14" x14ac:dyDescent="0.2">
      <c r="A133" s="1" t="s">
        <v>155</v>
      </c>
      <c r="B133" s="5">
        <v>13009</v>
      </c>
      <c r="C133" s="7">
        <f t="shared" ref="C133" si="65">SUM(D133+J133)</f>
        <v>30</v>
      </c>
      <c r="D133" s="7">
        <f t="shared" ref="D133" si="66">SUM(E133+I133)</f>
        <v>30</v>
      </c>
      <c r="E133" s="7">
        <f t="shared" ref="E133" si="67">SUM(F133++G133+H133)</f>
        <v>30</v>
      </c>
      <c r="F133" s="10"/>
      <c r="G133" s="10">
        <v>30</v>
      </c>
      <c r="H133" s="10"/>
      <c r="I133" s="10"/>
      <c r="J133" s="10"/>
      <c r="K133" s="10"/>
      <c r="L133" s="10"/>
      <c r="M133" s="10"/>
      <c r="N133" s="10"/>
    </row>
    <row r="134" spans="1:14" x14ac:dyDescent="0.2">
      <c r="A134" s="8" t="s">
        <v>122</v>
      </c>
      <c r="B134" s="18">
        <v>16135</v>
      </c>
      <c r="C134" s="7">
        <f t="shared" si="43"/>
        <v>30</v>
      </c>
      <c r="D134" s="7">
        <f t="shared" si="45"/>
        <v>30</v>
      </c>
      <c r="E134" s="7">
        <f t="shared" si="46"/>
        <v>30</v>
      </c>
      <c r="F134" s="21"/>
      <c r="G134" s="21">
        <v>30</v>
      </c>
      <c r="H134" s="21"/>
      <c r="I134" s="21"/>
      <c r="J134" s="7"/>
      <c r="K134" s="7"/>
      <c r="L134" s="7"/>
      <c r="M134" s="7"/>
    </row>
    <row r="135" spans="1:14" x14ac:dyDescent="0.2">
      <c r="A135" s="29" t="s">
        <v>156</v>
      </c>
      <c r="B135" s="5" t="s">
        <v>23</v>
      </c>
      <c r="C135" s="7">
        <f t="shared" si="43"/>
        <v>30</v>
      </c>
      <c r="D135" s="7">
        <f t="shared" ref="D135" si="68">SUM(E135+I135)</f>
        <v>30</v>
      </c>
      <c r="E135" s="7"/>
      <c r="F135" s="21"/>
      <c r="G135" s="21"/>
      <c r="H135" s="21"/>
      <c r="I135" s="21">
        <v>30</v>
      </c>
      <c r="J135" s="7"/>
      <c r="K135" s="7"/>
      <c r="L135" s="7"/>
      <c r="M135" s="7"/>
    </row>
    <row r="136" spans="1:14" x14ac:dyDescent="0.2">
      <c r="A136" s="29" t="s">
        <v>157</v>
      </c>
      <c r="B136" s="5" t="s">
        <v>24</v>
      </c>
      <c r="C136" s="7">
        <f>SUM(D136+J136)</f>
        <v>30</v>
      </c>
      <c r="D136" s="7">
        <f t="shared" ref="D136" si="69">SUM(E136+I136)</f>
        <v>30</v>
      </c>
      <c r="E136" s="7"/>
      <c r="F136" s="21"/>
      <c r="G136" s="21"/>
      <c r="H136" s="21"/>
      <c r="I136" s="21">
        <v>30</v>
      </c>
      <c r="J136" s="7"/>
      <c r="K136" s="7"/>
      <c r="L136" s="7"/>
      <c r="M136" s="7"/>
    </row>
    <row r="137" spans="1:14" ht="25.5" x14ac:dyDescent="0.2">
      <c r="A137" s="1" t="s">
        <v>123</v>
      </c>
      <c r="B137" s="5">
        <v>742235</v>
      </c>
      <c r="C137" s="7">
        <f t="shared" si="43"/>
        <v>615</v>
      </c>
      <c r="D137" s="7">
        <f t="shared" si="45"/>
        <v>585</v>
      </c>
      <c r="E137" s="7">
        <f t="shared" si="46"/>
        <v>495</v>
      </c>
      <c r="F137" s="21">
        <v>405</v>
      </c>
      <c r="G137" s="21">
        <v>90</v>
      </c>
      <c r="H137" s="21"/>
      <c r="I137" s="21">
        <v>90</v>
      </c>
      <c r="J137" s="7">
        <f t="shared" ref="J137" si="70">SUM(K137+N137)</f>
        <v>30</v>
      </c>
      <c r="K137" s="7">
        <f t="shared" ref="K137" si="71">SUM(L137++M137)</f>
        <v>30</v>
      </c>
      <c r="L137" s="7"/>
      <c r="M137" s="7">
        <v>30</v>
      </c>
    </row>
    <row r="138" spans="1:14" x14ac:dyDescent="0.2">
      <c r="B138" s="5"/>
      <c r="D138" s="7"/>
      <c r="E138" s="7"/>
      <c r="F138" s="21"/>
      <c r="G138" s="21"/>
      <c r="H138" s="21"/>
      <c r="I138" s="21"/>
      <c r="J138" s="7"/>
      <c r="K138" s="7"/>
      <c r="L138" s="7"/>
      <c r="M138" s="7"/>
    </row>
    <row r="139" spans="1:14" x14ac:dyDescent="0.2">
      <c r="A139" s="6" t="s">
        <v>158</v>
      </c>
      <c r="B139" s="5"/>
      <c r="C139" s="10">
        <f>SUM(C140+C148)</f>
        <v>180</v>
      </c>
      <c r="D139" s="23"/>
      <c r="E139" s="23"/>
      <c r="F139" s="23"/>
      <c r="G139" s="23"/>
      <c r="H139" s="23"/>
      <c r="I139" s="23"/>
      <c r="J139" s="10">
        <f t="shared" ref="J139:M139" si="72">SUM(J140+J148)</f>
        <v>180</v>
      </c>
      <c r="K139" s="10">
        <f t="shared" si="47"/>
        <v>180</v>
      </c>
      <c r="L139" s="23"/>
      <c r="M139" s="10">
        <f t="shared" si="72"/>
        <v>180</v>
      </c>
      <c r="N139" s="23"/>
    </row>
    <row r="140" spans="1:14" x14ac:dyDescent="0.2">
      <c r="A140" s="6" t="s">
        <v>47</v>
      </c>
      <c r="B140" s="5"/>
      <c r="C140" s="10">
        <f>SUM(C141:C146)</f>
        <v>155</v>
      </c>
      <c r="D140" s="23"/>
      <c r="E140" s="23"/>
      <c r="F140" s="23"/>
      <c r="G140" s="23"/>
      <c r="H140" s="23"/>
      <c r="I140" s="23"/>
      <c r="J140" s="10">
        <f t="shared" ref="J140:M140" si="73">SUM(J141:J146)</f>
        <v>155</v>
      </c>
      <c r="K140" s="7">
        <f t="shared" si="47"/>
        <v>155</v>
      </c>
      <c r="L140" s="23"/>
      <c r="M140" s="10">
        <f t="shared" si="73"/>
        <v>155</v>
      </c>
      <c r="N140" s="23"/>
    </row>
    <row r="141" spans="1:14" x14ac:dyDescent="0.2">
      <c r="A141" s="8" t="s">
        <v>48</v>
      </c>
      <c r="B141" s="18">
        <v>11311</v>
      </c>
      <c r="C141" s="7">
        <f t="shared" ref="C141:C149" si="74">SUM(D141+J141)</f>
        <v>15</v>
      </c>
      <c r="D141" s="23"/>
      <c r="E141" s="23"/>
      <c r="F141" s="23"/>
      <c r="G141" s="23"/>
      <c r="H141" s="23"/>
      <c r="I141" s="23"/>
      <c r="J141" s="7">
        <f t="shared" ref="J141:J146" si="75">SUM(K141+N141)</f>
        <v>15</v>
      </c>
      <c r="K141" s="7">
        <f t="shared" si="47"/>
        <v>15</v>
      </c>
      <c r="L141" s="23"/>
      <c r="M141" s="7">
        <v>15</v>
      </c>
      <c r="N141" s="23"/>
    </row>
    <row r="142" spans="1:14" x14ac:dyDescent="0.2">
      <c r="A142" s="8" t="s">
        <v>49</v>
      </c>
      <c r="B142" s="18">
        <v>11481</v>
      </c>
      <c r="C142" s="7">
        <f t="shared" si="74"/>
        <v>50</v>
      </c>
      <c r="D142" s="23"/>
      <c r="E142" s="23"/>
      <c r="F142" s="23"/>
      <c r="G142" s="23"/>
      <c r="H142" s="23"/>
      <c r="I142" s="23"/>
      <c r="J142" s="7">
        <f t="shared" si="75"/>
        <v>50</v>
      </c>
      <c r="K142" s="7">
        <f t="shared" si="47"/>
        <v>50</v>
      </c>
      <c r="L142" s="23"/>
      <c r="M142" s="7">
        <v>50</v>
      </c>
      <c r="N142" s="23"/>
    </row>
    <row r="143" spans="1:14" x14ac:dyDescent="0.2">
      <c r="A143" s="8" t="s">
        <v>50</v>
      </c>
      <c r="B143" s="18">
        <v>11673</v>
      </c>
      <c r="C143" s="7">
        <f t="shared" si="74"/>
        <v>15</v>
      </c>
      <c r="D143" s="23"/>
      <c r="E143" s="23"/>
      <c r="F143" s="23"/>
      <c r="G143" s="23"/>
      <c r="H143" s="23"/>
      <c r="I143" s="23"/>
      <c r="J143" s="7">
        <f t="shared" si="75"/>
        <v>15</v>
      </c>
      <c r="K143" s="7">
        <f t="shared" si="47"/>
        <v>15</v>
      </c>
      <c r="L143" s="23"/>
      <c r="M143" s="7">
        <v>15</v>
      </c>
      <c r="N143" s="23"/>
    </row>
    <row r="144" spans="1:14" x14ac:dyDescent="0.2">
      <c r="A144" s="25" t="s">
        <v>128</v>
      </c>
      <c r="B144" s="18">
        <v>12355</v>
      </c>
      <c r="C144" s="7">
        <f t="shared" si="74"/>
        <v>30</v>
      </c>
      <c r="D144" s="23"/>
      <c r="E144" s="23"/>
      <c r="F144" s="23"/>
      <c r="G144" s="23"/>
      <c r="H144" s="23"/>
      <c r="I144" s="23"/>
      <c r="J144" s="7">
        <f t="shared" si="75"/>
        <v>30</v>
      </c>
      <c r="K144" s="7">
        <f t="shared" si="47"/>
        <v>30</v>
      </c>
      <c r="L144" s="23"/>
      <c r="M144" s="7">
        <v>30</v>
      </c>
      <c r="N144" s="23"/>
    </row>
    <row r="145" spans="1:16" x14ac:dyDescent="0.2">
      <c r="A145" s="8" t="s">
        <v>52</v>
      </c>
      <c r="B145" s="18">
        <v>13337</v>
      </c>
      <c r="C145" s="7">
        <f t="shared" si="74"/>
        <v>20</v>
      </c>
      <c r="D145" s="23"/>
      <c r="E145" s="23"/>
      <c r="F145" s="23"/>
      <c r="G145" s="23"/>
      <c r="H145" s="23"/>
      <c r="I145" s="23"/>
      <c r="J145" s="7">
        <f t="shared" si="75"/>
        <v>20</v>
      </c>
      <c r="K145" s="7">
        <f t="shared" si="47"/>
        <v>20</v>
      </c>
      <c r="L145" s="23"/>
      <c r="M145" s="7">
        <v>20</v>
      </c>
      <c r="N145" s="23"/>
    </row>
    <row r="146" spans="1:16" x14ac:dyDescent="0.2">
      <c r="A146" s="1" t="s">
        <v>125</v>
      </c>
      <c r="B146" s="24">
        <v>18829</v>
      </c>
      <c r="C146" s="7">
        <f t="shared" si="74"/>
        <v>25</v>
      </c>
      <c r="D146" s="23"/>
      <c r="E146" s="23"/>
      <c r="F146" s="23"/>
      <c r="G146" s="23"/>
      <c r="H146" s="23"/>
      <c r="I146" s="23"/>
      <c r="J146" s="7">
        <f t="shared" si="75"/>
        <v>25</v>
      </c>
      <c r="K146" s="7">
        <f t="shared" si="47"/>
        <v>25</v>
      </c>
      <c r="L146" s="23"/>
      <c r="M146" s="7">
        <v>25</v>
      </c>
      <c r="N146" s="23"/>
    </row>
    <row r="147" spans="1:16" x14ac:dyDescent="0.2">
      <c r="B147" s="5"/>
      <c r="D147" s="23"/>
      <c r="E147" s="23"/>
      <c r="F147" s="23"/>
      <c r="G147" s="23"/>
      <c r="H147" s="23"/>
      <c r="I147" s="23"/>
      <c r="J147" s="7"/>
      <c r="K147" s="7"/>
      <c r="L147" s="23"/>
      <c r="M147" s="7"/>
      <c r="N147" s="23"/>
    </row>
    <row r="148" spans="1:16" x14ac:dyDescent="0.2">
      <c r="A148" s="11" t="s">
        <v>121</v>
      </c>
      <c r="B148" s="5"/>
      <c r="C148" s="10">
        <f>C149</f>
        <v>25</v>
      </c>
      <c r="D148" s="27"/>
      <c r="E148" s="27"/>
      <c r="F148" s="27"/>
      <c r="G148" s="27"/>
      <c r="H148" s="27"/>
      <c r="I148" s="27"/>
      <c r="J148" s="10">
        <f t="shared" ref="J148:M148" si="76">J149</f>
        <v>25</v>
      </c>
      <c r="K148" s="10">
        <f t="shared" si="47"/>
        <v>25</v>
      </c>
      <c r="L148" s="27"/>
      <c r="M148" s="10">
        <f t="shared" si="76"/>
        <v>25</v>
      </c>
      <c r="N148" s="23"/>
    </row>
    <row r="149" spans="1:16" ht="25.5" x14ac:dyDescent="0.2">
      <c r="A149" s="1" t="s">
        <v>123</v>
      </c>
      <c r="B149" s="5">
        <v>742235</v>
      </c>
      <c r="C149" s="7">
        <f t="shared" si="74"/>
        <v>25</v>
      </c>
      <c r="D149" s="23"/>
      <c r="E149" s="23"/>
      <c r="F149" s="23"/>
      <c r="G149" s="23"/>
      <c r="H149" s="23"/>
      <c r="I149" s="23"/>
      <c r="J149" s="7">
        <f>SUM(K149+N149)</f>
        <v>25</v>
      </c>
      <c r="K149" s="7">
        <f t="shared" si="47"/>
        <v>25</v>
      </c>
      <c r="L149" s="23"/>
      <c r="M149" s="7">
        <v>25</v>
      </c>
      <c r="N149" s="23"/>
    </row>
    <row r="150" spans="1:16" x14ac:dyDescent="0.2">
      <c r="B150" s="5"/>
      <c r="D150" s="7"/>
      <c r="E150" s="7"/>
      <c r="F150" s="21"/>
      <c r="G150" s="21"/>
      <c r="H150" s="21"/>
      <c r="I150" s="21"/>
      <c r="J150" s="7"/>
      <c r="K150" s="7"/>
      <c r="L150" s="7"/>
      <c r="M150" s="7"/>
    </row>
    <row r="151" spans="1:16" x14ac:dyDescent="0.2">
      <c r="A151" s="30" t="s">
        <v>124</v>
      </c>
      <c r="D151" s="21"/>
      <c r="E151" s="21"/>
      <c r="F151" s="21"/>
      <c r="G151" s="21"/>
      <c r="H151" s="21"/>
      <c r="I151" s="21"/>
      <c r="J151" s="21"/>
      <c r="K151" s="7"/>
      <c r="L151" s="7"/>
      <c r="M151" s="7"/>
    </row>
    <row r="152" spans="1:16" s="2" customFormat="1" ht="35.25" customHeight="1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5"/>
      <c r="P152" s="25"/>
    </row>
    <row r="153" spans="1:16" s="2" customFormat="1" x14ac:dyDescent="0.2">
      <c r="A153" s="25"/>
      <c r="B153" s="24"/>
      <c r="C153" s="23"/>
      <c r="D153" s="21"/>
      <c r="E153" s="21"/>
      <c r="F153" s="21"/>
      <c r="G153" s="21"/>
      <c r="H153" s="21"/>
      <c r="I153" s="21"/>
      <c r="J153" s="21"/>
      <c r="K153" s="23"/>
      <c r="L153" s="23"/>
      <c r="M153" s="23"/>
      <c r="N153" s="23"/>
      <c r="O153" s="25"/>
      <c r="P153" s="25"/>
    </row>
    <row r="154" spans="1:16" s="2" customFormat="1" x14ac:dyDescent="0.2">
      <c r="A154" s="26"/>
      <c r="B154" s="24"/>
      <c r="C154" s="23"/>
      <c r="D154" s="21"/>
      <c r="E154" s="21"/>
      <c r="F154" s="21"/>
      <c r="G154" s="21"/>
      <c r="H154" s="21"/>
      <c r="I154" s="21"/>
      <c r="J154" s="21"/>
      <c r="K154" s="23"/>
      <c r="L154" s="23"/>
      <c r="M154" s="23"/>
      <c r="N154" s="23"/>
      <c r="O154" s="25"/>
      <c r="P154" s="25"/>
    </row>
    <row r="155" spans="1:16" s="2" customFormat="1" x14ac:dyDescent="0.2">
      <c r="A155" s="26"/>
      <c r="B155" s="24"/>
      <c r="C155" s="23"/>
      <c r="D155" s="21"/>
      <c r="E155" s="21"/>
      <c r="F155" s="21"/>
      <c r="G155" s="21"/>
      <c r="H155" s="21"/>
      <c r="I155" s="21"/>
      <c r="J155" s="21"/>
      <c r="K155" s="23"/>
      <c r="L155" s="23"/>
      <c r="M155" s="23"/>
      <c r="N155" s="23"/>
      <c r="O155" s="25"/>
      <c r="P155" s="25"/>
    </row>
    <row r="156" spans="1:16" s="2" customFormat="1" x14ac:dyDescent="0.2">
      <c r="A156" s="26"/>
      <c r="B156" s="24"/>
      <c r="C156" s="23"/>
      <c r="D156" s="21"/>
      <c r="E156" s="21"/>
      <c r="F156" s="21"/>
      <c r="G156" s="21"/>
      <c r="H156" s="21"/>
      <c r="I156" s="21"/>
      <c r="J156" s="21"/>
      <c r="K156" s="23"/>
      <c r="L156" s="23"/>
      <c r="M156" s="23"/>
      <c r="N156" s="23"/>
      <c r="O156" s="25"/>
      <c r="P156" s="25"/>
    </row>
    <row r="157" spans="1:16" s="2" customFormat="1" x14ac:dyDescent="0.2">
      <c r="A157" s="26"/>
      <c r="B157" s="24"/>
      <c r="C157" s="23"/>
      <c r="D157" s="21"/>
      <c r="E157" s="21"/>
      <c r="F157" s="21"/>
      <c r="G157" s="21"/>
      <c r="H157" s="21"/>
      <c r="I157" s="21"/>
      <c r="J157" s="21"/>
      <c r="K157" s="23"/>
      <c r="L157" s="23"/>
      <c r="M157" s="23"/>
      <c r="N157" s="23"/>
      <c r="O157" s="25"/>
      <c r="P157" s="25"/>
    </row>
    <row r="158" spans="1:16" s="2" customFormat="1" x14ac:dyDescent="0.2">
      <c r="A158" s="26"/>
      <c r="B158" s="24"/>
      <c r="C158" s="23"/>
      <c r="D158" s="21"/>
      <c r="E158" s="21"/>
      <c r="F158" s="21"/>
      <c r="G158" s="21"/>
      <c r="H158" s="21"/>
      <c r="I158" s="21"/>
      <c r="J158" s="21"/>
      <c r="K158" s="23"/>
      <c r="L158" s="23"/>
      <c r="M158" s="23"/>
      <c r="N158" s="23"/>
      <c r="O158" s="25"/>
      <c r="P158" s="25"/>
    </row>
    <row r="159" spans="1:16" s="2" customFormat="1" x14ac:dyDescent="0.2">
      <c r="A159" s="26"/>
      <c r="B159" s="24"/>
      <c r="C159" s="23"/>
      <c r="D159" s="21"/>
      <c r="E159" s="21"/>
      <c r="F159" s="21"/>
      <c r="G159" s="21"/>
      <c r="H159" s="21"/>
      <c r="I159" s="21"/>
      <c r="J159" s="21"/>
      <c r="K159" s="23"/>
      <c r="L159" s="23"/>
      <c r="M159" s="23"/>
      <c r="N159" s="23"/>
      <c r="O159" s="25"/>
      <c r="P159" s="25"/>
    </row>
    <row r="160" spans="1:16" s="2" customFormat="1" x14ac:dyDescent="0.2">
      <c r="A160" s="26"/>
      <c r="B160" s="24"/>
      <c r="C160" s="23"/>
      <c r="D160" s="21"/>
      <c r="E160" s="21"/>
      <c r="F160" s="21"/>
      <c r="G160" s="21"/>
      <c r="H160" s="21"/>
      <c r="I160" s="21"/>
      <c r="J160" s="21"/>
      <c r="K160" s="23"/>
      <c r="L160" s="23"/>
      <c r="M160" s="23"/>
      <c r="N160" s="23"/>
      <c r="O160" s="25"/>
      <c r="P160" s="25"/>
    </row>
    <row r="161" spans="2:13" x14ac:dyDescent="0.2">
      <c r="B161" s="24"/>
      <c r="C161" s="23"/>
      <c r="D161" s="21"/>
      <c r="E161" s="21"/>
      <c r="F161" s="21"/>
      <c r="G161" s="21"/>
      <c r="H161" s="21"/>
      <c r="I161" s="21"/>
      <c r="J161" s="21"/>
      <c r="K161" s="7"/>
      <c r="L161" s="7"/>
      <c r="M161" s="7"/>
    </row>
  </sheetData>
  <mergeCells count="22">
    <mergeCell ref="A152:N152"/>
    <mergeCell ref="D9:D11"/>
    <mergeCell ref="E10:E11"/>
    <mergeCell ref="E9:I9"/>
    <mergeCell ref="I10:I11"/>
    <mergeCell ref="F10:H10"/>
    <mergeCell ref="A8:A11"/>
    <mergeCell ref="B8:B11"/>
    <mergeCell ref="L1:N1"/>
    <mergeCell ref="K2:N2"/>
    <mergeCell ref="K3:N3"/>
    <mergeCell ref="C8:C11"/>
    <mergeCell ref="J9:J11"/>
    <mergeCell ref="K9:N9"/>
    <mergeCell ref="K10:K11"/>
    <mergeCell ref="L10:M10"/>
    <mergeCell ref="N10:N11"/>
    <mergeCell ref="D8:I8"/>
    <mergeCell ref="A6:N6"/>
    <mergeCell ref="A5:N5"/>
    <mergeCell ref="M7:N7"/>
    <mergeCell ref="J8:N8"/>
  </mergeCells>
  <phoneticPr fontId="1" type="noConversion"/>
  <pageMargins left="0.207401575" right="0" top="0.485551181" bottom="0.59055118100000004" header="0.45866141700000002" footer="0.45866141700000002"/>
  <pageSetup scale="9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Лист1!Imprimare_titluri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ME-252-Punga</dc:creator>
  <cp:lastModifiedBy>operator</cp:lastModifiedBy>
  <cp:lastPrinted>2015-06-17T11:45:26Z</cp:lastPrinted>
  <dcterms:created xsi:type="dcterms:W3CDTF">2005-11-01T15:19:08Z</dcterms:created>
  <dcterms:modified xsi:type="dcterms:W3CDTF">2015-06-17T11:45:30Z</dcterms:modified>
</cp:coreProperties>
</file>